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:\SDカード引っ越し\パソコンサロンふなばし\'22年度\2022-08-03\"/>
    </mc:Choice>
  </mc:AlternateContent>
  <xr:revisionPtr revIDLastSave="0" documentId="8_{193BC2B3-9592-439B-A384-724DEE9278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特売価格" sheetId="3" r:id="rId1"/>
    <sheet name="成績評価" sheetId="1" r:id="rId2"/>
    <sheet name="社員名簿" sheetId="2" r:id="rId3"/>
    <sheet name="課題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G5" i="3" s="1"/>
  <c r="H5" i="3" s="1"/>
  <c r="F8" i="3"/>
  <c r="G8" i="3" s="1"/>
  <c r="F9" i="3"/>
  <c r="G9" i="3"/>
  <c r="H9" i="3" s="1"/>
  <c r="F6" i="3"/>
  <c r="G6" i="3" s="1"/>
  <c r="F7" i="3"/>
  <c r="G7" i="3" s="1"/>
  <c r="F10" i="3"/>
  <c r="G10" i="3" s="1"/>
  <c r="F11" i="3"/>
  <c r="G11" i="3" s="1"/>
  <c r="F12" i="3"/>
  <c r="F13" i="3"/>
  <c r="F14" i="3"/>
  <c r="G13" i="3"/>
  <c r="G14" i="3"/>
  <c r="B30" i="4"/>
  <c r="G12" i="3"/>
  <c r="H12" i="3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H8" i="3" l="1"/>
  <c r="I8" i="3"/>
  <c r="I9" i="3"/>
  <c r="H6" i="3"/>
  <c r="I6" i="3"/>
  <c r="K6" i="3" s="1"/>
  <c r="H7" i="3"/>
  <c r="I7" i="3"/>
  <c r="I5" i="3"/>
  <c r="K5" i="3" s="1"/>
  <c r="K9" i="3"/>
  <c r="K7" i="3"/>
  <c r="K8" i="3"/>
  <c r="F22" i="4"/>
  <c r="I12" i="3"/>
  <c r="K12" i="3" s="1"/>
  <c r="H14" i="3"/>
  <c r="I14" i="3" s="1"/>
  <c r="K14" i="3" s="1"/>
  <c r="H13" i="3"/>
  <c r="I13" i="3" s="1"/>
  <c r="K13" i="3" s="1"/>
  <c r="H10" i="3"/>
  <c r="I10" i="3" s="1"/>
  <c r="K10" i="3" s="1"/>
  <c r="H11" i="3"/>
  <c r="I11" i="3" s="1"/>
  <c r="K11" i="3" s="1"/>
</calcChain>
</file>

<file path=xl/sharedStrings.xml><?xml version="1.0" encoding="utf-8"?>
<sst xmlns="http://schemas.openxmlformats.org/spreadsheetml/2006/main" count="197" uniqueCount="147">
  <si>
    <t>社内研修成績評価</t>
    <rPh sb="0" eb="2">
      <t>シャナイ</t>
    </rPh>
    <rPh sb="2" eb="4">
      <t>ケンシュウ</t>
    </rPh>
    <rPh sb="4" eb="6">
      <t>セイセキ</t>
    </rPh>
    <rPh sb="6" eb="8">
      <t>ヒョウカ</t>
    </rPh>
    <phoneticPr fontId="5"/>
  </si>
  <si>
    <t>社員No.</t>
    <rPh sb="0" eb="2">
      <t>シャイン</t>
    </rPh>
    <phoneticPr fontId="5"/>
  </si>
  <si>
    <t>氏名</t>
    <rPh sb="0" eb="2">
      <t>シメイ</t>
    </rPh>
    <phoneticPr fontId="5"/>
  </si>
  <si>
    <t>筆記</t>
    <rPh sb="0" eb="2">
      <t>ヒッキ</t>
    </rPh>
    <phoneticPr fontId="5"/>
  </si>
  <si>
    <t>実技</t>
    <rPh sb="0" eb="2">
      <t>ジツギ</t>
    </rPh>
    <phoneticPr fontId="5"/>
  </si>
  <si>
    <t>合計</t>
    <rPh sb="0" eb="2">
      <t>ゴウケイ</t>
    </rPh>
    <phoneticPr fontId="5"/>
  </si>
  <si>
    <t>順位</t>
    <rPh sb="0" eb="2">
      <t>ジュンイ</t>
    </rPh>
    <phoneticPr fontId="5"/>
  </si>
  <si>
    <t>評価</t>
    <rPh sb="0" eb="2">
      <t>ヒョウカ</t>
    </rPh>
    <phoneticPr fontId="5"/>
  </si>
  <si>
    <t>人数</t>
    <rPh sb="0" eb="2">
      <t>ニンズウ</t>
    </rPh>
    <phoneticPr fontId="5"/>
  </si>
  <si>
    <t>S9313</t>
    <phoneticPr fontId="1"/>
  </si>
  <si>
    <t>遠藤　真紀</t>
    <rPh sb="0" eb="2">
      <t>エンドウ</t>
    </rPh>
    <rPh sb="3" eb="5">
      <t>マキ</t>
    </rPh>
    <phoneticPr fontId="5"/>
  </si>
  <si>
    <t>優</t>
    <rPh sb="0" eb="1">
      <t>ユウ</t>
    </rPh>
    <phoneticPr fontId="5"/>
  </si>
  <si>
    <t>S9504</t>
    <phoneticPr fontId="1"/>
  </si>
  <si>
    <t>神谷　秋彦</t>
    <rPh sb="0" eb="2">
      <t>カミヤ</t>
    </rPh>
    <rPh sb="3" eb="5">
      <t>アキヒコ</t>
    </rPh>
    <phoneticPr fontId="5"/>
  </si>
  <si>
    <t>可</t>
    <rPh sb="0" eb="1">
      <t>カ</t>
    </rPh>
    <phoneticPr fontId="5"/>
  </si>
  <si>
    <t>S9803</t>
    <phoneticPr fontId="1"/>
  </si>
  <si>
    <t>川原　香織</t>
    <rPh sb="0" eb="2">
      <t>カワハラ</t>
    </rPh>
    <rPh sb="3" eb="5">
      <t>カオリ</t>
    </rPh>
    <phoneticPr fontId="5"/>
  </si>
  <si>
    <t>不可</t>
    <rPh sb="0" eb="2">
      <t>フカ</t>
    </rPh>
    <phoneticPr fontId="5"/>
  </si>
  <si>
    <t>S9805</t>
    <phoneticPr fontId="1"/>
  </si>
  <si>
    <t>福田　直樹</t>
    <rPh sb="0" eb="2">
      <t>フクダ</t>
    </rPh>
    <rPh sb="3" eb="5">
      <t>ナオキ</t>
    </rPh>
    <phoneticPr fontId="5"/>
  </si>
  <si>
    <t>S9904</t>
    <phoneticPr fontId="1"/>
  </si>
  <si>
    <t>斉藤　信也</t>
    <rPh sb="0" eb="2">
      <t>サイトウ</t>
    </rPh>
    <rPh sb="3" eb="5">
      <t>シンヤ</t>
    </rPh>
    <phoneticPr fontId="5"/>
  </si>
  <si>
    <t>S0002</t>
    <phoneticPr fontId="1"/>
  </si>
  <si>
    <t>坂本　利雄</t>
    <rPh sb="0" eb="2">
      <t>サカモト</t>
    </rPh>
    <rPh sb="3" eb="5">
      <t>トシオ</t>
    </rPh>
    <phoneticPr fontId="5"/>
  </si>
  <si>
    <t>S0111</t>
    <phoneticPr fontId="1"/>
  </si>
  <si>
    <t>山本　涼子</t>
    <rPh sb="0" eb="2">
      <t>ヤマモト</t>
    </rPh>
    <rPh sb="3" eb="5">
      <t>リョウコ</t>
    </rPh>
    <phoneticPr fontId="5"/>
  </si>
  <si>
    <t>S0313</t>
    <phoneticPr fontId="1"/>
  </si>
  <si>
    <t>伊藤　隆</t>
    <rPh sb="0" eb="2">
      <t>イトウ</t>
    </rPh>
    <rPh sb="3" eb="4">
      <t>タカシ</t>
    </rPh>
    <phoneticPr fontId="5"/>
  </si>
  <si>
    <t>S0402</t>
    <phoneticPr fontId="1"/>
  </si>
  <si>
    <t>浜野　陽子</t>
    <rPh sb="0" eb="2">
      <t>ハマノ</t>
    </rPh>
    <rPh sb="3" eb="5">
      <t>ヨウコ</t>
    </rPh>
    <phoneticPr fontId="5"/>
  </si>
  <si>
    <t>S0403</t>
    <phoneticPr fontId="1"/>
  </si>
  <si>
    <t>結城　夏江</t>
    <rPh sb="0" eb="2">
      <t>ユウキ</t>
    </rPh>
    <rPh sb="3" eb="5">
      <t>ナツエ</t>
    </rPh>
    <phoneticPr fontId="5"/>
  </si>
  <si>
    <t>S0504</t>
    <phoneticPr fontId="1"/>
  </si>
  <si>
    <t>白井　茜</t>
    <rPh sb="0" eb="2">
      <t>シライ</t>
    </rPh>
    <rPh sb="3" eb="4">
      <t>アカネ</t>
    </rPh>
    <phoneticPr fontId="5"/>
  </si>
  <si>
    <t>S0602</t>
    <phoneticPr fontId="1"/>
  </si>
  <si>
    <t>梅畑　雄介</t>
    <rPh sb="0" eb="2">
      <t>ウメハタ</t>
    </rPh>
    <rPh sb="3" eb="5">
      <t>ユウスケ</t>
    </rPh>
    <phoneticPr fontId="5"/>
  </si>
  <si>
    <t>H0905</t>
    <phoneticPr fontId="1"/>
  </si>
  <si>
    <t>花岡　順</t>
    <rPh sb="0" eb="2">
      <t>ハナオカ</t>
    </rPh>
    <rPh sb="3" eb="4">
      <t>ジュン</t>
    </rPh>
    <phoneticPr fontId="5"/>
  </si>
  <si>
    <t>H1001</t>
    <phoneticPr fontId="1"/>
  </si>
  <si>
    <t>森下　真澄</t>
    <rPh sb="0" eb="2">
      <t>モリシタ</t>
    </rPh>
    <rPh sb="3" eb="5">
      <t>マスミ</t>
    </rPh>
    <phoneticPr fontId="5"/>
  </si>
  <si>
    <t>社員名簿</t>
    <rPh sb="0" eb="2">
      <t>シャイン</t>
    </rPh>
    <rPh sb="2" eb="4">
      <t>メイボ</t>
    </rPh>
    <phoneticPr fontId="5"/>
  </si>
  <si>
    <t>現在</t>
    <rPh sb="0" eb="2">
      <t>ゲンザイ</t>
    </rPh>
    <phoneticPr fontId="5"/>
  </si>
  <si>
    <t>所属コード表</t>
    <rPh sb="0" eb="2">
      <t>ショゾク</t>
    </rPh>
    <rPh sb="5" eb="6">
      <t>ヒョウ</t>
    </rPh>
    <phoneticPr fontId="5"/>
  </si>
  <si>
    <t>所属No.</t>
    <rPh sb="0" eb="2">
      <t>ショゾク</t>
    </rPh>
    <phoneticPr fontId="5"/>
  </si>
  <si>
    <t>所属名</t>
    <rPh sb="0" eb="2">
      <t>ショゾク</t>
    </rPh>
    <rPh sb="2" eb="3">
      <t>メイ</t>
    </rPh>
    <phoneticPr fontId="5"/>
  </si>
  <si>
    <t>入社年月日</t>
    <rPh sb="0" eb="2">
      <t>ニュウシャ</t>
    </rPh>
    <rPh sb="2" eb="5">
      <t>ネンガッピ</t>
    </rPh>
    <phoneticPr fontId="5"/>
  </si>
  <si>
    <t>勤続年数</t>
    <rPh sb="0" eb="2">
      <t>キンゾク</t>
    </rPh>
    <rPh sb="2" eb="4">
      <t>ネンスウ</t>
    </rPh>
    <phoneticPr fontId="5"/>
  </si>
  <si>
    <t>S9313</t>
    <phoneticPr fontId="1"/>
  </si>
  <si>
    <t>総務部</t>
    <rPh sb="0" eb="2">
      <t>ソウム</t>
    </rPh>
    <rPh sb="2" eb="3">
      <t>ブ</t>
    </rPh>
    <phoneticPr fontId="5"/>
  </si>
  <si>
    <t>S9504</t>
    <phoneticPr fontId="1"/>
  </si>
  <si>
    <t>経理部</t>
    <rPh sb="0" eb="2">
      <t>ケイリ</t>
    </rPh>
    <rPh sb="2" eb="3">
      <t>ブ</t>
    </rPh>
    <phoneticPr fontId="5"/>
  </si>
  <si>
    <t>S9803</t>
    <phoneticPr fontId="1"/>
  </si>
  <si>
    <t>人事部</t>
    <rPh sb="0" eb="2">
      <t>ジンジ</t>
    </rPh>
    <rPh sb="2" eb="3">
      <t>ブ</t>
    </rPh>
    <phoneticPr fontId="5"/>
  </si>
  <si>
    <t>S9805</t>
    <phoneticPr fontId="1"/>
  </si>
  <si>
    <t>営業部</t>
    <rPh sb="0" eb="2">
      <t>エイギョウ</t>
    </rPh>
    <rPh sb="2" eb="3">
      <t>ブ</t>
    </rPh>
    <phoneticPr fontId="5"/>
  </si>
  <si>
    <t>S9904</t>
    <phoneticPr fontId="1"/>
  </si>
  <si>
    <t>企画部</t>
    <rPh sb="0" eb="2">
      <t>キカク</t>
    </rPh>
    <rPh sb="2" eb="3">
      <t>ブ</t>
    </rPh>
    <phoneticPr fontId="5"/>
  </si>
  <si>
    <t>S0002</t>
    <phoneticPr fontId="1"/>
  </si>
  <si>
    <t>開発部</t>
    <rPh sb="0" eb="3">
      <t>カイハツブ</t>
    </rPh>
    <phoneticPr fontId="5"/>
  </si>
  <si>
    <t>S0111</t>
    <phoneticPr fontId="1"/>
  </si>
  <si>
    <t>S0313</t>
    <phoneticPr fontId="1"/>
  </si>
  <si>
    <t>S0402</t>
    <phoneticPr fontId="1"/>
  </si>
  <si>
    <t>S0403</t>
    <phoneticPr fontId="1"/>
  </si>
  <si>
    <t>S0602</t>
    <phoneticPr fontId="1"/>
  </si>
  <si>
    <t>H0905</t>
    <phoneticPr fontId="1"/>
  </si>
  <si>
    <t>H1001</t>
    <phoneticPr fontId="1"/>
  </si>
  <si>
    <t>まいたけ</t>
    <phoneticPr fontId="1"/>
  </si>
  <si>
    <t>とうもろこし</t>
    <phoneticPr fontId="1"/>
  </si>
  <si>
    <t>じゃがいも</t>
    <phoneticPr fontId="1"/>
  </si>
  <si>
    <t>かぼちゃ</t>
    <phoneticPr fontId="1"/>
  </si>
  <si>
    <t>さつまいも</t>
    <phoneticPr fontId="1"/>
  </si>
  <si>
    <t>野菜</t>
    <rPh sb="0" eb="2">
      <t>ヤサイ</t>
    </rPh>
    <phoneticPr fontId="5"/>
  </si>
  <si>
    <t>柿</t>
    <rPh sb="0" eb="1">
      <t>カキ</t>
    </rPh>
    <phoneticPr fontId="5"/>
  </si>
  <si>
    <t>栗</t>
    <rPh sb="0" eb="1">
      <t>クリ</t>
    </rPh>
    <phoneticPr fontId="5"/>
  </si>
  <si>
    <t>梨</t>
    <rPh sb="0" eb="1">
      <t>ナシ</t>
    </rPh>
    <phoneticPr fontId="5"/>
  </si>
  <si>
    <t>いちじく</t>
    <phoneticPr fontId="1"/>
  </si>
  <si>
    <t>ぶどう</t>
    <phoneticPr fontId="1"/>
  </si>
  <si>
    <t>果物</t>
    <rPh sb="0" eb="2">
      <t>クダモノ</t>
    </rPh>
    <phoneticPr fontId="5"/>
  </si>
  <si>
    <t>入金合計</t>
    <rPh sb="0" eb="2">
      <t>ニュウキン</t>
    </rPh>
    <rPh sb="2" eb="4">
      <t>ゴウケイ</t>
    </rPh>
    <phoneticPr fontId="5"/>
  </si>
  <si>
    <t>売上個数</t>
    <rPh sb="0" eb="2">
      <t>ウリアゲ</t>
    </rPh>
    <rPh sb="2" eb="4">
      <t>コスウ</t>
    </rPh>
    <phoneticPr fontId="5"/>
  </si>
  <si>
    <t>特売価格
（表示総額）</t>
    <rPh sb="0" eb="2">
      <t>トクバイ</t>
    </rPh>
    <rPh sb="2" eb="4">
      <t>カカク</t>
    </rPh>
    <rPh sb="6" eb="8">
      <t>ヒョウジ</t>
    </rPh>
    <rPh sb="8" eb="10">
      <t>ソウガク</t>
    </rPh>
    <phoneticPr fontId="5"/>
  </si>
  <si>
    <t>特売価格
（消費税額）</t>
    <rPh sb="0" eb="2">
      <t>トクバイ</t>
    </rPh>
    <rPh sb="2" eb="4">
      <t>カカク</t>
    </rPh>
    <rPh sb="6" eb="9">
      <t>ショウヒゼイ</t>
    </rPh>
    <rPh sb="9" eb="10">
      <t>ガク</t>
    </rPh>
    <phoneticPr fontId="5"/>
  </si>
  <si>
    <t>特売価格
（本体金額）</t>
    <rPh sb="0" eb="2">
      <t>トクバイ</t>
    </rPh>
    <rPh sb="2" eb="4">
      <t>カカク</t>
    </rPh>
    <rPh sb="6" eb="8">
      <t>ホンタイ</t>
    </rPh>
    <rPh sb="8" eb="10">
      <t>キンガク</t>
    </rPh>
    <phoneticPr fontId="1"/>
  </si>
  <si>
    <t>割引金額</t>
    <rPh sb="0" eb="2">
      <t>ワリビキ</t>
    </rPh>
    <rPh sb="2" eb="4">
      <t>キンガク</t>
    </rPh>
    <phoneticPr fontId="5"/>
  </si>
  <si>
    <t>割引率</t>
    <rPh sb="0" eb="2">
      <t>ワリビキ</t>
    </rPh>
    <rPh sb="2" eb="3">
      <t>リツ</t>
    </rPh>
    <phoneticPr fontId="5"/>
  </si>
  <si>
    <t>通常価格</t>
    <rPh sb="0" eb="2">
      <t>ツウジョウ</t>
    </rPh>
    <rPh sb="2" eb="4">
      <t>カカク</t>
    </rPh>
    <phoneticPr fontId="5"/>
  </si>
  <si>
    <t>品名</t>
    <rPh sb="0" eb="2">
      <t>ヒンメイ</t>
    </rPh>
    <phoneticPr fontId="5"/>
  </si>
  <si>
    <t>区分</t>
    <rPh sb="0" eb="2">
      <t>クブン</t>
    </rPh>
    <phoneticPr fontId="5"/>
  </si>
  <si>
    <t>消費税率</t>
    <rPh sb="0" eb="3">
      <t>ショウヒゼイ</t>
    </rPh>
    <rPh sb="3" eb="4">
      <t>リツ</t>
    </rPh>
    <phoneticPr fontId="5"/>
  </si>
  <si>
    <t>秋の味覚フェア</t>
    <rPh sb="0" eb="1">
      <t>アキ</t>
    </rPh>
    <rPh sb="2" eb="4">
      <t>ミカク</t>
    </rPh>
    <phoneticPr fontId="5"/>
  </si>
  <si>
    <t>特売価格管理表</t>
    <rPh sb="0" eb="2">
      <t>トクバイ</t>
    </rPh>
    <rPh sb="2" eb="4">
      <t>カカク</t>
    </rPh>
    <rPh sb="4" eb="6">
      <t>カンリ</t>
    </rPh>
    <rPh sb="6" eb="7">
      <t>ヒョウ</t>
    </rPh>
    <phoneticPr fontId="5"/>
  </si>
  <si>
    <t>氏名</t>
    <rPh sb="0" eb="2">
      <t>シメイ</t>
    </rPh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</si>
  <si>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</si>
  <si>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</si>
  <si>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中村　登美子</t>
    <rPh sb="0" eb="2">
      <t>ナカムラ</t>
    </rPh>
    <rPh sb="3" eb="6">
      <t>トミコ</t>
    </rPh>
    <phoneticPr fontId="1"/>
  </si>
  <si>
    <t>新島　亜紀</t>
    <rPh sb="0" eb="2">
      <t>ニイジマ</t>
    </rPh>
    <rPh sb="3" eb="5">
      <t>アキ</t>
    </rPh>
    <phoneticPr fontId="1"/>
  </si>
  <si>
    <t>遠山　真一</t>
    <rPh sb="0" eb="2">
      <t>トオヤマ</t>
    </rPh>
    <rPh sb="3" eb="5">
      <t>シンイチ</t>
    </rPh>
    <phoneticPr fontId="1"/>
  </si>
  <si>
    <t>赤坂　元</t>
    <rPh sb="0" eb="2">
      <t>アカサカ</t>
    </rPh>
    <rPh sb="3" eb="4">
      <t>モト</t>
    </rPh>
    <phoneticPr fontId="1"/>
  </si>
  <si>
    <t>神田　淳二</t>
    <rPh sb="0" eb="2">
      <t>カンダ</t>
    </rPh>
    <rPh sb="3" eb="5">
      <t>ジュンジ</t>
    </rPh>
    <phoneticPr fontId="1"/>
  </si>
  <si>
    <t>吉岡　マキ</t>
    <rPh sb="0" eb="2">
      <t>ヨシオカ</t>
    </rPh>
    <phoneticPr fontId="1"/>
  </si>
  <si>
    <t>整理番号</t>
    <rPh sb="0" eb="4">
      <t>セイリバンゴウ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</si>
  <si>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</si>
  <si>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</si>
  <si>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船橋</t>
    <rPh sb="0" eb="2">
      <t>フナバシ</t>
    </rPh>
    <phoneticPr fontId="1"/>
  </si>
  <si>
    <t>それ以外</t>
    <rPh sb="2" eb="4">
      <t>イガイ</t>
    </rPh>
    <phoneticPr fontId="1"/>
  </si>
  <si>
    <t>７０歳以上</t>
    <rPh sb="2" eb="3">
      <t>サイ</t>
    </rPh>
    <rPh sb="3" eb="5">
      <t>イジョウ</t>
    </rPh>
    <phoneticPr fontId="1"/>
  </si>
  <si>
    <t>１２歳未満</t>
    <rPh sb="2" eb="3">
      <t>サイ</t>
    </rPh>
    <rPh sb="3" eb="5">
      <t>ミマン</t>
    </rPh>
    <phoneticPr fontId="1"/>
  </si>
  <si>
    <t>秋元　加津</t>
    <rPh sb="0" eb="2">
      <t>アキモト</t>
    </rPh>
    <rPh sb="3" eb="5">
      <t>カヅ</t>
    </rPh>
    <phoneticPr fontId="1"/>
  </si>
  <si>
    <t>利歳　定格</t>
    <rPh sb="0" eb="1">
      <t>リ</t>
    </rPh>
    <rPh sb="1" eb="2">
      <t>サイ</t>
    </rPh>
    <rPh sb="3" eb="5">
      <t>テイカク</t>
    </rPh>
    <phoneticPr fontId="1"/>
  </si>
  <si>
    <t>近藤　ももこ</t>
    <rPh sb="0" eb="2">
      <t>コンドウ</t>
    </rPh>
    <phoneticPr fontId="1"/>
  </si>
  <si>
    <t>佐藤　家子</t>
    <rPh sb="0" eb="2">
      <t>サトウ</t>
    </rPh>
    <rPh sb="3" eb="5">
      <t>イエコ</t>
    </rPh>
    <phoneticPr fontId="1"/>
  </si>
  <si>
    <t>林　もなみ</t>
    <rPh sb="0" eb="1">
      <t>ハヤシ</t>
    </rPh>
    <phoneticPr fontId="1"/>
  </si>
  <si>
    <t>櫛田　静観</t>
    <rPh sb="0" eb="2">
      <t>クシダ</t>
    </rPh>
    <rPh sb="3" eb="5">
      <t>セイカン</t>
    </rPh>
    <phoneticPr fontId="1"/>
  </si>
  <si>
    <t>千葉</t>
    <rPh sb="0" eb="2">
      <t>チバ</t>
    </rPh>
    <phoneticPr fontId="1"/>
  </si>
  <si>
    <t>市川</t>
    <rPh sb="0" eb="2">
      <t>イチカワ</t>
    </rPh>
    <phoneticPr fontId="1"/>
  </si>
  <si>
    <t>習志野</t>
    <rPh sb="0" eb="3">
      <t>ナラシノ</t>
    </rPh>
    <phoneticPr fontId="1"/>
  </si>
  <si>
    <t>八千代</t>
    <rPh sb="0" eb="3">
      <t>ヤチヨ</t>
    </rPh>
    <phoneticPr fontId="1"/>
  </si>
  <si>
    <t>鎌ヶ谷</t>
    <rPh sb="0" eb="3">
      <t>カマガヤ</t>
    </rPh>
    <phoneticPr fontId="1"/>
  </si>
  <si>
    <t>白井</t>
    <rPh sb="0" eb="2">
      <t>シロイ</t>
    </rPh>
    <phoneticPr fontId="1"/>
  </si>
  <si>
    <t>松戸</t>
    <rPh sb="0" eb="2">
      <t>マツド</t>
    </rPh>
    <phoneticPr fontId="1"/>
  </si>
  <si>
    <t>花の美術館入園料</t>
    <rPh sb="0" eb="1">
      <t>ハナ</t>
    </rPh>
    <rPh sb="2" eb="5">
      <t>ビジュツカン</t>
    </rPh>
    <rPh sb="5" eb="8">
      <t>ニュウエンリョウ</t>
    </rPh>
    <phoneticPr fontId="1"/>
  </si>
  <si>
    <t>年齢</t>
    <rPh sb="0" eb="2">
      <t>ネンレイ</t>
    </rPh>
    <phoneticPr fontId="1"/>
  </si>
  <si>
    <t>参加日</t>
    <rPh sb="0" eb="3">
      <t>サンカビ</t>
    </rPh>
    <phoneticPr fontId="1"/>
  </si>
  <si>
    <t>入場料</t>
    <rPh sb="0" eb="2">
      <t>ニュウジョウ</t>
    </rPh>
    <rPh sb="2" eb="3">
      <t>リョウ</t>
    </rPh>
    <phoneticPr fontId="1"/>
  </si>
  <si>
    <t>合計</t>
    <rPh sb="0" eb="2">
      <t>ゴウケイ</t>
    </rPh>
    <phoneticPr fontId="1"/>
  </si>
  <si>
    <t>加藤　三郎</t>
    <rPh sb="0" eb="2">
      <t>カトウ</t>
    </rPh>
    <rPh sb="3" eb="5">
      <t>サブロウ</t>
    </rPh>
    <phoneticPr fontId="1"/>
  </si>
  <si>
    <t>光山　かりん</t>
    <rPh sb="0" eb="2">
      <t>ミツヤマ</t>
    </rPh>
    <phoneticPr fontId="1"/>
  </si>
  <si>
    <t>Point</t>
    <phoneticPr fontId="1"/>
  </si>
  <si>
    <t>演算子</t>
    <rPh sb="0" eb="3">
      <t>エンザンシ</t>
    </rPh>
    <phoneticPr fontId="1"/>
  </si>
  <si>
    <t>IF関数で理論式を指定するときは、次のような演算子を利用する。</t>
    <rPh sb="2" eb="4">
      <t>カンスウ</t>
    </rPh>
    <rPh sb="5" eb="8">
      <t>リロンシキ</t>
    </rPh>
    <rPh sb="9" eb="11">
      <t>シテイ</t>
    </rPh>
    <rPh sb="17" eb="18">
      <t>ツギ</t>
    </rPh>
    <rPh sb="22" eb="25">
      <t>エンザンシ</t>
    </rPh>
    <rPh sb="26" eb="28">
      <t>リヨウ</t>
    </rPh>
    <phoneticPr fontId="1"/>
  </si>
  <si>
    <t>例</t>
    <rPh sb="0" eb="1">
      <t>レイ</t>
    </rPh>
    <phoneticPr fontId="1"/>
  </si>
  <si>
    <t>意味</t>
    <rPh sb="0" eb="2">
      <t>イミ</t>
    </rPh>
    <phoneticPr fontId="1"/>
  </si>
  <si>
    <t>=</t>
    <phoneticPr fontId="1"/>
  </si>
  <si>
    <t>&gt;=</t>
    <phoneticPr fontId="1"/>
  </si>
  <si>
    <t>&lt;=</t>
    <phoneticPr fontId="1"/>
  </si>
  <si>
    <t>&gt;</t>
    <phoneticPr fontId="1"/>
  </si>
  <si>
    <t>&lt;</t>
    <phoneticPr fontId="1"/>
  </si>
  <si>
    <t>A=B</t>
    <phoneticPr fontId="1"/>
  </si>
  <si>
    <t>A&gt;=B</t>
  </si>
  <si>
    <t>A&lt;=B</t>
  </si>
  <si>
    <t>A&gt;B</t>
  </si>
  <si>
    <t>A&lt;B</t>
  </si>
  <si>
    <t>AとＢが等しい</t>
    <rPh sb="4" eb="5">
      <t>ヒト</t>
    </rPh>
    <phoneticPr fontId="1"/>
  </si>
  <si>
    <t>AがＢ以上</t>
    <rPh sb="3" eb="5">
      <t>イジョウ</t>
    </rPh>
    <phoneticPr fontId="1"/>
  </si>
  <si>
    <t>AがＢ以下</t>
    <rPh sb="3" eb="5">
      <t>イカ</t>
    </rPh>
    <phoneticPr fontId="1"/>
  </si>
  <si>
    <t>AがBより大きい</t>
    <rPh sb="5" eb="6">
      <t>オオ</t>
    </rPh>
    <phoneticPr fontId="1"/>
  </si>
  <si>
    <t>AがBより小さい</t>
    <rPh sb="5" eb="6">
      <t>チイ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</si>
</sst>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General&quot;円&quot;"/>
    <numFmt numFmtId="177" formatCode="0.0000000000000"/>
    <numFmt numFmtId="178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5" tint="-0.499984740745262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Calibri"/>
      <family val="2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6" fontId="2" fillId="0" borderId="1" xfId="1" applyFont="1" applyBorder="1">
      <alignment vertical="center"/>
    </xf>
    <xf numFmtId="9" fontId="2" fillId="0" borderId="1" xfId="2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Fill="1" applyBorder="1">
      <alignment vertical="center"/>
    </xf>
    <xf numFmtId="9" fontId="2" fillId="0" borderId="0" xfId="0" applyNumberFormat="1" applyFont="1">
      <alignment vertical="center"/>
    </xf>
    <xf numFmtId="0" fontId="2" fillId="0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14" fontId="11" fillId="0" borderId="0" xfId="0" applyNumberFormat="1" applyFont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4" fontId="0" fillId="0" borderId="1" xfId="0" applyNumberFormat="1" applyBorder="1" applyAlignment="1">
      <alignment horizontal="right" vertical="center" indent="1"/>
    </xf>
    <xf numFmtId="0" fontId="0" fillId="0" borderId="1" xfId="0" applyNumberFormat="1" applyBorder="1" applyAlignment="1">
      <alignment horizontal="right" vertical="center" indent="1"/>
    </xf>
    <xf numFmtId="176" fontId="11" fillId="0" borderId="1" xfId="0" applyNumberFormat="1" applyFont="1" applyBorder="1" applyAlignment="1">
      <alignment horizontal="right" vertical="center" indent="1"/>
    </xf>
    <xf numFmtId="176" fontId="11" fillId="0" borderId="9" xfId="0" applyNumberFormat="1" applyFont="1" applyBorder="1" applyAlignment="1">
      <alignment horizontal="right" vertical="center" indent="1"/>
    </xf>
    <xf numFmtId="176" fontId="11" fillId="0" borderId="11" xfId="0" applyNumberFormat="1" applyFont="1" applyBorder="1" applyAlignment="1">
      <alignment horizontal="right" vertical="center" indent="1"/>
    </xf>
    <xf numFmtId="176" fontId="11" fillId="0" borderId="12" xfId="0" applyNumberFormat="1" applyFont="1" applyBorder="1" applyAlignment="1">
      <alignment horizontal="right" vertical="center" indent="1"/>
    </xf>
    <xf numFmtId="0" fontId="0" fillId="0" borderId="0" xfId="0" quotePrefix="1">
      <alignment vertical="center"/>
    </xf>
    <xf numFmtId="0" fontId="10" fillId="0" borderId="1" xfId="0" applyFont="1" applyBorder="1">
      <alignment vertical="center"/>
    </xf>
    <xf numFmtId="177" fontId="2" fillId="0" borderId="0" xfId="0" applyNumberFormat="1" applyFont="1">
      <alignment vertical="center"/>
    </xf>
    <xf numFmtId="178" fontId="2" fillId="0" borderId="1" xfId="0" applyNumberFormat="1" applyFont="1" applyBorder="1">
      <alignment vertical="center"/>
    </xf>
    <xf numFmtId="2" fontId="2" fillId="0" borderId="1" xfId="0" applyNumberFormat="1" applyFont="1" applyBorder="1">
      <alignment vertical="center"/>
    </xf>
    <xf numFmtId="0" fontId="13" fillId="0" borderId="0" xfId="3" applyFont="1">
      <alignment vertical="center"/>
    </xf>
    <xf numFmtId="0" fontId="2" fillId="0" borderId="1" xfId="0" applyFont="1" applyBorder="1" applyAlignment="1">
      <alignment horizontal="left" vertical="center" indent="3"/>
    </xf>
    <xf numFmtId="0" fontId="2" fillId="4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Fill="1" applyBorder="1" applyAlignment="1">
      <alignment horizontal="left" vertical="center" indent="2"/>
    </xf>
    <xf numFmtId="0" fontId="0" fillId="0" borderId="14" xfId="0" applyFont="1" applyFill="1" applyBorder="1" applyAlignment="1">
      <alignment horizontal="left" vertical="center" indent="2"/>
    </xf>
    <xf numFmtId="0" fontId="2" fillId="0" borderId="0" xfId="0" applyFont="1" applyBorder="1">
      <alignment vertical="center"/>
    </xf>
    <xf numFmtId="0" fontId="16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2" xfId="0" applyFont="1" applyBorder="1" applyAlignment="1">
      <alignment vertical="center" textRotation="255"/>
    </xf>
    <xf numFmtId="0" fontId="15" fillId="5" borderId="0" xfId="0" applyFont="1" applyFill="1" applyAlignment="1">
      <alignment horizontal="left" vertical="center"/>
    </xf>
    <xf numFmtId="0" fontId="0" fillId="0" borderId="13" xfId="0" applyBorder="1" applyAlignment="1">
      <alignment horizontal="right" vertical="center"/>
    </xf>
  </cellXfs>
  <cellStyles count="4">
    <cellStyle name="パーセント" xfId="2" builtinId="5"/>
    <cellStyle name="ハイパーリンク" xfId="3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297180</xdr:colOff>
      <xdr:row>0</xdr:row>
      <xdr:rowOff>53340</xdr:rowOff>
    </xdr:from>
    <xdr:to>
      <xdr:col>18</xdr:col>
      <xdr:colOff>53340</xdr:colOff>
      <xdr:row>19</xdr:row>
      <xdr:rowOff>39688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27D9AF-BFA1-4B40-BD1C-C9E6A78C55AA}"/>
            </a:ext>
          </a:extLst>
        </xdr:cNvPr>
        <xdr:cNvSpPr txBox="1"/>
      </xdr:nvSpPr>
      <xdr:spPr>
        <a:xfrm>
          <a:off x="8655368" y="53340"/>
          <a:ext cx="5661660" cy="4669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/>
            <a:t>①　</a:t>
          </a:r>
          <a:r>
            <a:rPr kumimoji="1" lang="en-US" altLang="ja-JP" sz="3600"/>
            <a:t>ROUND</a:t>
          </a:r>
          <a:r>
            <a:rPr kumimoji="1" lang="ja-JP" altLang="en-US" sz="3600"/>
            <a:t>関数</a:t>
          </a:r>
          <a:endParaRPr kumimoji="1" lang="en-US" altLang="ja-JP" sz="3600"/>
        </a:p>
        <a:p>
          <a:r>
            <a:rPr kumimoji="1" lang="en-US" altLang="ja-JP" sz="3600"/>
            <a:t>=ROUND(</a:t>
          </a:r>
          <a:r>
            <a:rPr kumimoji="1" lang="ja-JP" altLang="en-US" sz="3600"/>
            <a:t>数値</a:t>
          </a:r>
          <a:r>
            <a:rPr kumimoji="1" lang="en-US" altLang="ja-JP" sz="3600"/>
            <a:t>,</a:t>
          </a:r>
          <a:r>
            <a:rPr kumimoji="1" lang="ja-JP" altLang="en-US" sz="3600"/>
            <a:t>桁数</a:t>
          </a:r>
          <a:r>
            <a:rPr kumimoji="1" lang="en-US" altLang="ja-JP" sz="3600"/>
            <a:t>)</a:t>
          </a:r>
        </a:p>
        <a:p>
          <a:endParaRPr kumimoji="1" lang="en-US" altLang="ja-JP" sz="3600"/>
        </a:p>
        <a:p>
          <a:r>
            <a:rPr kumimoji="1" lang="ja-JP" altLang="en-US" sz="3600"/>
            <a:t>①</a:t>
          </a:r>
          <a:r>
            <a:rPr kumimoji="1" lang="en-US" altLang="ja-JP" sz="3600"/>
            <a:t>'</a:t>
          </a:r>
          <a:r>
            <a:rPr kumimoji="1" lang="ja-JP" altLang="en-US" sz="3600"/>
            <a:t>　</a:t>
          </a:r>
          <a:r>
            <a:rPr kumimoji="1" lang="en-US" altLang="ja-JP" sz="3600"/>
            <a:t>ROUNDDOWN</a:t>
          </a:r>
          <a:r>
            <a:rPr kumimoji="1" lang="ja-JP" altLang="en-US" sz="3600"/>
            <a:t>関数</a:t>
          </a:r>
          <a:endParaRPr kumimoji="1" lang="en-US" altLang="ja-JP" sz="3600"/>
        </a:p>
        <a:p>
          <a:endParaRPr kumimoji="1" lang="en-US" altLang="ja-JP" sz="3600"/>
        </a:p>
        <a:p>
          <a:r>
            <a:rPr kumimoji="1" lang="ja-JP" altLang="en-US" sz="3600"/>
            <a:t>①</a:t>
          </a:r>
          <a:r>
            <a:rPr kumimoji="1" lang="en-US" altLang="ja-JP" sz="3600"/>
            <a:t>''    ROUNDUP</a:t>
          </a:r>
          <a:r>
            <a:rPr kumimoji="1" lang="ja-JP" altLang="en-US" sz="3600"/>
            <a:t>関数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411480</xdr:colOff>
      <xdr:row>2</xdr:row>
      <xdr:rowOff>45720</xdr:rowOff>
    </xdr:from>
    <xdr:to>
      <xdr:col>17</xdr:col>
      <xdr:colOff>144780</xdr:colOff>
      <xdr:row>7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066B24-648E-29B1-DCD9-2B53A3FCEADF}"/>
            </a:ext>
          </a:extLst>
        </xdr:cNvPr>
        <xdr:cNvSpPr txBox="1"/>
      </xdr:nvSpPr>
      <xdr:spPr>
        <a:xfrm>
          <a:off x="7597140" y="556260"/>
          <a:ext cx="3848100" cy="1242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RANK.EQ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</a:t>
          </a:r>
          <a:endParaRPr lang="ja-JP" altLang="ja-JP" sz="2400">
            <a:effectLst/>
          </a:endParaRPr>
        </a:p>
        <a:p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=RANK.EQ(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数値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順序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24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419100</xdr:colOff>
      <xdr:row>8</xdr:row>
      <xdr:rowOff>15240</xdr:rowOff>
    </xdr:from>
    <xdr:to>
      <xdr:col>18</xdr:col>
      <xdr:colOff>152400</xdr:colOff>
      <xdr:row>13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CE7383F-0AF4-3699-512F-816D2C236CAA}"/>
            </a:ext>
          </a:extLst>
        </xdr:cNvPr>
        <xdr:cNvSpPr txBox="1"/>
      </xdr:nvSpPr>
      <xdr:spPr>
        <a:xfrm>
          <a:off x="7604760" y="1897380"/>
          <a:ext cx="4533900" cy="1242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</a:t>
          </a:r>
          <a:endParaRPr lang="ja-JP" altLang="ja-JP" sz="2400">
            <a:effectLst/>
          </a:endParaRPr>
        </a:p>
        <a:p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=IF(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理論式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真の場合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偽の場合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24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396240</xdr:colOff>
      <xdr:row>14</xdr:row>
      <xdr:rowOff>15240</xdr:rowOff>
    </xdr:from>
    <xdr:to>
      <xdr:col>19</xdr:col>
      <xdr:colOff>678180</xdr:colOff>
      <xdr:row>21</xdr:row>
      <xdr:rowOff>182880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27069B4-282F-7953-FA1B-F451864E188D}"/>
            </a:ext>
          </a:extLst>
        </xdr:cNvPr>
        <xdr:cNvSpPr txBox="1"/>
      </xdr:nvSpPr>
      <xdr:spPr>
        <a:xfrm>
          <a:off x="7581900" y="3268980"/>
          <a:ext cx="5768340" cy="1767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</a:t>
          </a:r>
          <a:endParaRPr lang="ja-JP" altLang="ja-JP" sz="2400">
            <a:effectLst/>
          </a:endParaRPr>
        </a:p>
        <a:p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=AND(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理論式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理論式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20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388620</xdr:colOff>
      <xdr:row>22</xdr:row>
      <xdr:rowOff>182880</xdr:rowOff>
    </xdr:from>
    <xdr:to>
      <xdr:col>19</xdr:col>
      <xdr:colOff>670560</xdr:colOff>
      <xdr:row>28</xdr:row>
      <xdr:rowOff>175260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7C79FB5-4983-4BFC-917B-3236EC1B98C5}"/>
            </a:ext>
          </a:extLst>
        </xdr:cNvPr>
        <xdr:cNvSpPr txBox="1"/>
      </xdr:nvSpPr>
      <xdr:spPr>
        <a:xfrm>
          <a:off x="7574280" y="5265420"/>
          <a:ext cx="5768340" cy="1363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</a:t>
          </a:r>
          <a:endParaRPr lang="ja-JP" altLang="ja-JP" sz="2400">
            <a:effectLst/>
          </a:endParaRPr>
        </a:p>
        <a:p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=OR(</a:t>
          </a:r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理論式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理論式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・・・・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2000">
            <a:effectLst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449580</xdr:colOff>
      <xdr:row>30</xdr:row>
      <xdr:rowOff>144780</xdr:rowOff>
    </xdr:from>
    <xdr:to>
      <xdr:col>20</xdr:col>
      <xdr:colOff>45720</xdr:colOff>
      <xdr:row>38</xdr:row>
      <xdr:rowOff>83820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28A2C53-A379-07EB-C603-FFBA7AFCD5A1}"/>
            </a:ext>
          </a:extLst>
        </xdr:cNvPr>
        <xdr:cNvSpPr txBox="1"/>
      </xdr:nvSpPr>
      <xdr:spPr>
        <a:xfrm>
          <a:off x="7635240" y="7056120"/>
          <a:ext cx="5768340" cy="1767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COUNTIF</a:t>
          </a:r>
          <a:r>
            <a:rPr kumimoji="1" lang="ja-JP" altLang="ja-JP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関数</a:t>
          </a:r>
          <a:endParaRPr lang="ja-JP" altLang="ja-JP" sz="2400">
            <a:effectLst/>
          </a:endParaRPr>
        </a:p>
        <a:p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=COUNTIF(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範囲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検索条件</a:t>
          </a:r>
          <a:r>
            <a:rPr kumimoji="1" lang="en-US" altLang="ja-JP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 sz="2000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</xdr:row>
      <xdr:rowOff>68580</xdr:rowOff>
    </xdr:from>
    <xdr:to>
      <xdr:col>15</xdr:col>
      <xdr:colOff>457200</xdr:colOff>
      <xdr:row>5</xdr:row>
      <xdr:rowOff>60960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E70537-1A2A-C6C2-6044-B035720AE5A2}"/>
            </a:ext>
          </a:extLst>
        </xdr:cNvPr>
        <xdr:cNvSpPr txBox="1"/>
      </xdr:nvSpPr>
      <xdr:spPr>
        <a:xfrm>
          <a:off x="7520940" y="350520"/>
          <a:ext cx="3390900" cy="906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○  </a:t>
          </a:r>
          <a:r>
            <a:rPr kumimoji="1" lang="en-US" altLang="ja-JP" sz="2000"/>
            <a:t>TODAY(</a:t>
          </a:r>
          <a:r>
            <a:rPr kumimoji="1" lang="ja-JP" altLang="en-US" sz="2000"/>
            <a:t>関数</a:t>
          </a:r>
          <a:r>
            <a:rPr kumimoji="1" lang="en-US" altLang="ja-JP" sz="2000"/>
            <a:t>)</a:t>
          </a:r>
          <a:endParaRPr kumimoji="1" lang="ja-JP" altLang="en-US" sz="2000"/>
        </a:p>
        <a:p>
          <a:r>
            <a:rPr kumimoji="1" lang="en-US" altLang="ja-JP" sz="2000"/>
            <a:t>=TODAY()</a:t>
          </a:r>
          <a:endParaRPr kumimoji="1" lang="ja-JP" altLang="en-US" sz="2000"/>
        </a:p>
      </xdr:txBody>
    </xdr:sp>
    <xdr:clientData/>
  </xdr:twoCellAnchor>
  <xdr:twoCellAnchor>
    <xdr:from>
      <xdr:col>10</xdr:col>
      <xdr:colOff>495300</xdr:colOff>
      <xdr:row>6</xdr:row>
      <xdr:rowOff>7620</xdr:rowOff>
    </xdr:from>
    <xdr:to>
      <xdr:col>18</xdr:col>
      <xdr:colOff>45720</xdr:colOff>
      <xdr:row>10</xdr:row>
      <xdr:rowOff>175260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FD1D66-1861-918C-480D-B506F03F57A6}"/>
            </a:ext>
          </a:extLst>
        </xdr:cNvPr>
        <xdr:cNvSpPr txBox="1"/>
      </xdr:nvSpPr>
      <xdr:spPr>
        <a:xfrm>
          <a:off x="7520940" y="1432560"/>
          <a:ext cx="5036820" cy="1082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○  </a:t>
          </a:r>
          <a:r>
            <a:rPr kumimoji="1" lang="en-US" altLang="ja-JP" sz="2000"/>
            <a:t>DATEDIF(</a:t>
          </a:r>
          <a:r>
            <a:rPr kumimoji="1" lang="ja-JP" altLang="en-US" sz="2000"/>
            <a:t>関数</a:t>
          </a:r>
          <a:r>
            <a:rPr kumimoji="1" lang="en-US" altLang="ja-JP" sz="2000"/>
            <a:t>)</a:t>
          </a:r>
          <a:endParaRPr kumimoji="1" lang="ja-JP" altLang="en-US" sz="2000"/>
        </a:p>
        <a:p>
          <a:r>
            <a:rPr kumimoji="1" lang="en-US" altLang="ja-JP" sz="2000"/>
            <a:t>=DATEDIF(</a:t>
          </a:r>
          <a:r>
            <a:rPr kumimoji="1" lang="ja-JP" altLang="en-US" sz="2000"/>
            <a:t>古い日付</a:t>
          </a:r>
          <a:r>
            <a:rPr kumimoji="1" lang="en-US" altLang="ja-JP" sz="2000"/>
            <a:t>,</a:t>
          </a:r>
          <a:r>
            <a:rPr kumimoji="1" lang="ja-JP" altLang="en-US" sz="2000"/>
            <a:t>新しい日付</a:t>
          </a:r>
          <a:r>
            <a:rPr kumimoji="1" lang="en-US" altLang="ja-JP" sz="2000"/>
            <a:t>,</a:t>
          </a:r>
          <a:r>
            <a:rPr kumimoji="1" lang="ja-JP" altLang="en-US" sz="2000"/>
            <a:t>単位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  <xdr:twoCellAnchor>
    <xdr:from>
      <xdr:col>10</xdr:col>
      <xdr:colOff>518160</xdr:colOff>
      <xdr:row>11</xdr:row>
      <xdr:rowOff>129540</xdr:rowOff>
    </xdr:from>
    <xdr:to>
      <xdr:col>18</xdr:col>
      <xdr:colOff>68580</xdr:colOff>
      <xdr:row>16</xdr:row>
      <xdr:rowOff>68580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5512D1E-BDF9-7E98-A830-6E1D9B062848}"/>
            </a:ext>
          </a:extLst>
        </xdr:cNvPr>
        <xdr:cNvSpPr txBox="1"/>
      </xdr:nvSpPr>
      <xdr:spPr>
        <a:xfrm>
          <a:off x="7543800" y="2697480"/>
          <a:ext cx="5036820" cy="1082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○  </a:t>
          </a:r>
          <a:r>
            <a:rPr kumimoji="1" lang="en-US" altLang="ja-JP" sz="2000"/>
            <a:t>VLOOKUP(</a:t>
          </a:r>
          <a:r>
            <a:rPr kumimoji="1" lang="ja-JP" altLang="en-US" sz="2000"/>
            <a:t>関数</a:t>
          </a:r>
          <a:r>
            <a:rPr kumimoji="1" lang="en-US" altLang="ja-JP" sz="2000"/>
            <a:t>)</a:t>
          </a:r>
          <a:endParaRPr kumimoji="1" lang="ja-JP" altLang="en-US" sz="2000"/>
        </a:p>
        <a:p>
          <a:r>
            <a:rPr kumimoji="1" lang="en-US" altLang="ja-JP" sz="2000"/>
            <a:t>=VLOOKUP(</a:t>
          </a:r>
          <a:r>
            <a:rPr kumimoji="1" lang="ja-JP" altLang="en-US" sz="2000"/>
            <a:t>検索値</a:t>
          </a:r>
          <a:r>
            <a:rPr kumimoji="1" lang="en-US" altLang="ja-JP" sz="2000"/>
            <a:t>,</a:t>
          </a:r>
          <a:r>
            <a:rPr kumimoji="1" lang="ja-JP" altLang="en-US" sz="2000"/>
            <a:t>範囲</a:t>
          </a:r>
          <a:r>
            <a:rPr kumimoji="1" lang="en-US" altLang="ja-JP" sz="2000"/>
            <a:t>,</a:t>
          </a:r>
          <a:r>
            <a:rPr kumimoji="1" lang="ja-JP" altLang="en-US" sz="2000"/>
            <a:t>列番号</a:t>
          </a:r>
          <a:r>
            <a:rPr kumimoji="1" lang="en-US" altLang="ja-JP" sz="2000"/>
            <a:t>,</a:t>
          </a:r>
          <a:r>
            <a:rPr kumimoji="1" lang="ja-JP" altLang="en-US" sz="2000"/>
            <a:t>検索方法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  <xdr:twoCellAnchor>
    <xdr:from>
      <xdr:col>10</xdr:col>
      <xdr:colOff>541020</xdr:colOff>
      <xdr:row>17</xdr:row>
      <xdr:rowOff>22860</xdr:rowOff>
    </xdr:from>
    <xdr:to>
      <xdr:col>18</xdr:col>
      <xdr:colOff>91440</xdr:colOff>
      <xdr:row>21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68D4E06-FBCA-354B-3020-2236FE31B600}"/>
            </a:ext>
          </a:extLst>
        </xdr:cNvPr>
        <xdr:cNvSpPr txBox="1"/>
      </xdr:nvSpPr>
      <xdr:spPr>
        <a:xfrm>
          <a:off x="7566660" y="3962400"/>
          <a:ext cx="5036820" cy="1082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○  </a:t>
          </a:r>
          <a:r>
            <a:rPr kumimoji="1" lang="en-US" altLang="ja-JP" sz="2000"/>
            <a:t>HLOOKUP(</a:t>
          </a:r>
          <a:r>
            <a:rPr kumimoji="1" lang="ja-JP" altLang="en-US" sz="2000"/>
            <a:t>関数</a:t>
          </a:r>
          <a:r>
            <a:rPr kumimoji="1" lang="en-US" altLang="ja-JP" sz="2000"/>
            <a:t>)</a:t>
          </a:r>
          <a:endParaRPr kumimoji="1" lang="ja-JP" altLang="en-US" sz="2000"/>
        </a:p>
        <a:p>
          <a:r>
            <a:rPr kumimoji="1" lang="en-US" altLang="ja-JP" sz="2000"/>
            <a:t>=HLOOKUP(</a:t>
          </a:r>
          <a:r>
            <a:rPr kumimoji="1" lang="ja-JP" altLang="en-US" sz="2000"/>
            <a:t>検索値</a:t>
          </a:r>
          <a:r>
            <a:rPr kumimoji="1" lang="en-US" altLang="ja-JP" sz="2000"/>
            <a:t>,</a:t>
          </a:r>
          <a:r>
            <a:rPr kumimoji="1" lang="ja-JP" altLang="en-US" sz="2000"/>
            <a:t>範囲</a:t>
          </a:r>
          <a:r>
            <a:rPr kumimoji="1" lang="en-US" altLang="ja-JP" sz="2000"/>
            <a:t>,</a:t>
          </a:r>
          <a:r>
            <a:rPr kumimoji="1" lang="ja-JP" altLang="en-US" sz="2000"/>
            <a:t>行番号</a:t>
          </a:r>
          <a:r>
            <a:rPr kumimoji="1" lang="en-US" altLang="ja-JP" sz="2000"/>
            <a:t>,</a:t>
          </a:r>
          <a:r>
            <a:rPr kumimoji="1" lang="ja-JP" altLang="en-US" sz="2000"/>
            <a:t>検索方法</a:t>
          </a:r>
          <a:r>
            <a:rPr kumimoji="1" lang="en-US" altLang="ja-JP" sz="2000"/>
            <a:t>)</a:t>
          </a:r>
          <a:endParaRPr kumimoji="1" lang="ja-JP" altLang="en-US" sz="20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106680</xdr:rowOff>
    </xdr:from>
    <xdr:to>
      <xdr:col>21</xdr:col>
      <xdr:colOff>601980</xdr:colOff>
      <xdr:row>28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1BFEDF-035A-B42D-2F17-6D0E673EC016}"/>
            </a:ext>
          </a:extLst>
        </xdr:cNvPr>
        <xdr:cNvSpPr txBox="1"/>
      </xdr:nvSpPr>
      <xdr:spPr>
        <a:xfrm>
          <a:off x="0" y="5151120"/>
          <a:ext cx="14897100" cy="127254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2400">
            <a:solidFill>
              <a:schemeClr val="bg1"/>
            </a:solidFill>
          </a:endParaRPr>
        </a:p>
        <a:p>
          <a:r>
            <a:rPr kumimoji="1" lang="en-US" altLang="ja-JP" sz="2400">
              <a:solidFill>
                <a:schemeClr val="bg1"/>
              </a:solidFill>
            </a:rPr>
            <a:t>=IF(AND(E2="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",D2&gt;=70),100,IF(AND(E2="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",D2&lt;12),50,IF(E2="</a:t>
          </a:r>
          <a:r>
            <a:rPr kumimoji="1" lang="ja-JP" altLang="en-US" sz="2400">
              <a:solidFill>
                <a:schemeClr val="bg1"/>
              </a:solidFill>
            </a:rPr>
            <a:t>船橋</a:t>
          </a:r>
          <a:r>
            <a:rPr kumimoji="1" lang="en-US" altLang="ja-JP" sz="2400">
              <a:solidFill>
                <a:schemeClr val="bg1"/>
              </a:solidFill>
            </a:rPr>
            <a:t>",300,IF(D2&gt;=70,150,IF(D2&lt;12,100,500)))))</a:t>
          </a:r>
          <a:endParaRPr kumimoji="1" lang="ja-JP" altLang="en-US" sz="24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38100</xdr:colOff>
      <xdr:row>7</xdr:row>
      <xdr:rowOff>22860</xdr:rowOff>
    </xdr:from>
    <xdr:to>
      <xdr:col>17</xdr:col>
      <xdr:colOff>640080</xdr:colOff>
      <xdr:row>14</xdr:row>
      <xdr:rowOff>129540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1295BD2-2B71-1F0C-D553-728BA77C905B}"/>
            </a:ext>
          </a:extLst>
        </xdr:cNvPr>
        <xdr:cNvSpPr txBox="1"/>
      </xdr:nvSpPr>
      <xdr:spPr>
        <a:xfrm>
          <a:off x="5608320" y="1638300"/>
          <a:ext cx="7307580" cy="1706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課題</a:t>
          </a:r>
          <a:endParaRPr kumimoji="1" lang="en-US" altLang="ja-JP" sz="2000" b="1"/>
        </a:p>
        <a:p>
          <a:r>
            <a:rPr kumimoji="1" lang="ja-JP" altLang="en-US" sz="2000" b="1"/>
            <a:t>年齢の列と、入場料の列に式を入れて表を完成してください。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02C6-B28B-4804-A29E-95564C7BDA83}">
  <dimension ref="A1:M25"/>
  <sheetViews>
    <sheetView tabSelected="1" zoomScale="96" zoomScaleNormal="96" workbookViewId="0">
      <selection activeCell="E1" sqref="E1"/>
    </sheetView>
  </sheetViews>
  <sheetFormatPr defaultColWidth="9" defaultRowHeight="18" x14ac:dyDescent="0.45"/>
  <cols>
    <col min="1" max="1" width="1.59765625" style="1" customWidth="1"/>
    <col min="2" max="2" width="9" style="1"/>
    <col min="3" max="3" width="12.59765625" style="1" customWidth="1"/>
    <col min="4" max="6" width="9.59765625" style="1" customWidth="1"/>
    <col min="7" max="11" width="11.59765625" style="1" customWidth="1"/>
    <col min="12" max="12" width="9" style="1"/>
    <col min="13" max="13" width="23.796875" style="1" customWidth="1"/>
    <col min="14" max="16384" width="9" style="1"/>
  </cols>
  <sheetData>
    <row r="1" spans="1:13" ht="26.4" x14ac:dyDescent="0.45">
      <c r="B1" s="12" t="s">
        <v>90</v>
      </c>
    </row>
    <row r="2" spans="1:13" ht="19.8" x14ac:dyDescent="0.45">
      <c r="A2" s="1">
        <v>4</v>
      </c>
      <c r="B2" s="11" t="s">
        <v>89</v>
      </c>
      <c r="J2" s="9" t="s">
        <v>88</v>
      </c>
      <c r="K2" s="8">
        <v>0.1</v>
      </c>
    </row>
    <row r="4" spans="1:13" ht="32.4" x14ac:dyDescent="0.45">
      <c r="B4" s="9" t="s">
        <v>87</v>
      </c>
      <c r="C4" s="9" t="s">
        <v>86</v>
      </c>
      <c r="D4" s="9" t="s">
        <v>85</v>
      </c>
      <c r="E4" s="9" t="s">
        <v>84</v>
      </c>
      <c r="F4" s="9" t="s">
        <v>83</v>
      </c>
      <c r="G4" s="10" t="s">
        <v>82</v>
      </c>
      <c r="H4" s="10" t="s">
        <v>81</v>
      </c>
      <c r="I4" s="10" t="s">
        <v>80</v>
      </c>
      <c r="J4" s="9" t="s">
        <v>79</v>
      </c>
      <c r="K4" s="9" t="s">
        <v>78</v>
      </c>
    </row>
    <row r="5" spans="1:13" x14ac:dyDescent="0.45">
      <c r="B5" s="49" t="s">
        <v>77</v>
      </c>
      <c r="C5" s="4" t="s">
        <v>76</v>
      </c>
      <c r="D5" s="4">
        <v>248</v>
      </c>
      <c r="E5" s="8">
        <v>0.3</v>
      </c>
      <c r="F5" s="38">
        <f>D5*E5</f>
        <v>74.399999999999991</v>
      </c>
      <c r="G5" s="38">
        <f>D5-F5</f>
        <v>173.60000000000002</v>
      </c>
      <c r="H5" s="38">
        <f>G5*$K$2</f>
        <v>17.360000000000003</v>
      </c>
      <c r="I5" s="38">
        <f t="shared" ref="I5:I14" si="0">G5+H5</f>
        <v>190.96000000000004</v>
      </c>
      <c r="J5" s="4">
        <v>190</v>
      </c>
      <c r="K5" s="7">
        <f t="shared" ref="K5:K14" si="1">I5*J5</f>
        <v>36282.400000000009</v>
      </c>
    </row>
    <row r="6" spans="1:13" x14ac:dyDescent="0.45">
      <c r="B6" s="50"/>
      <c r="C6" s="4" t="s">
        <v>75</v>
      </c>
      <c r="D6" s="4">
        <v>58</v>
      </c>
      <c r="E6" s="8">
        <v>0.3</v>
      </c>
      <c r="F6" s="38">
        <f t="shared" ref="F6:F7" si="2">D6*E6</f>
        <v>17.399999999999999</v>
      </c>
      <c r="G6" s="38">
        <f t="shared" ref="G6:G7" si="3">D6-F6</f>
        <v>40.6</v>
      </c>
      <c r="H6" s="38">
        <f t="shared" ref="H6:H9" si="4">G6*$K$2</f>
        <v>4.0600000000000005</v>
      </c>
      <c r="I6" s="38">
        <f t="shared" ref="I6:I8" si="5">G6+H6</f>
        <v>44.660000000000004</v>
      </c>
      <c r="J6" s="4">
        <v>307</v>
      </c>
      <c r="K6" s="7">
        <f t="shared" si="1"/>
        <v>13710.62</v>
      </c>
    </row>
    <row r="7" spans="1:13" x14ac:dyDescent="0.45">
      <c r="B7" s="50"/>
      <c r="C7" s="4" t="s">
        <v>74</v>
      </c>
      <c r="D7" s="4">
        <v>198</v>
      </c>
      <c r="E7" s="8">
        <v>0.3</v>
      </c>
      <c r="F7" s="38">
        <f t="shared" si="2"/>
        <v>59.4</v>
      </c>
      <c r="G7" s="38">
        <f t="shared" si="3"/>
        <v>138.6</v>
      </c>
      <c r="H7" s="38">
        <f t="shared" si="4"/>
        <v>13.86</v>
      </c>
      <c r="I7" s="38">
        <f t="shared" si="5"/>
        <v>152.45999999999998</v>
      </c>
      <c r="J7" s="4">
        <v>158</v>
      </c>
      <c r="K7" s="7">
        <f t="shared" si="1"/>
        <v>24088.679999999997</v>
      </c>
    </row>
    <row r="8" spans="1:13" x14ac:dyDescent="0.45">
      <c r="B8" s="50"/>
      <c r="C8" s="4" t="s">
        <v>73</v>
      </c>
      <c r="D8" s="4">
        <v>150</v>
      </c>
      <c r="E8" s="8">
        <v>0.3</v>
      </c>
      <c r="F8" s="38">
        <f>D8*E8</f>
        <v>45</v>
      </c>
      <c r="G8" s="38">
        <f>D8-F8</f>
        <v>105</v>
      </c>
      <c r="H8" s="38">
        <f>G8*$K$2</f>
        <v>10.5</v>
      </c>
      <c r="I8" s="38">
        <f t="shared" si="5"/>
        <v>115.5</v>
      </c>
      <c r="J8" s="4">
        <v>204</v>
      </c>
      <c r="K8" s="7">
        <f t="shared" si="1"/>
        <v>23562</v>
      </c>
    </row>
    <row r="9" spans="1:13" x14ac:dyDescent="0.45">
      <c r="B9" s="51"/>
      <c r="C9" s="4" t="s">
        <v>72</v>
      </c>
      <c r="D9" s="4">
        <v>125</v>
      </c>
      <c r="E9" s="8">
        <v>0.3</v>
      </c>
      <c r="F9" s="38">
        <f t="shared" ref="F9" si="6">D9*E9</f>
        <v>37.5</v>
      </c>
      <c r="G9" s="38">
        <f t="shared" ref="G9" si="7">D9-F9</f>
        <v>87.5</v>
      </c>
      <c r="H9" s="38">
        <f t="shared" si="4"/>
        <v>8.75</v>
      </c>
      <c r="I9" s="38">
        <f t="shared" ref="I9" si="8">G9+H9</f>
        <v>96.25</v>
      </c>
      <c r="J9" s="4">
        <v>156</v>
      </c>
      <c r="K9" s="7">
        <f t="shared" si="1"/>
        <v>15015</v>
      </c>
    </row>
    <row r="10" spans="1:13" x14ac:dyDescent="0.45">
      <c r="B10" s="49" t="s">
        <v>71</v>
      </c>
      <c r="C10" s="4" t="s">
        <v>70</v>
      </c>
      <c r="D10" s="4">
        <v>98</v>
      </c>
      <c r="E10" s="8">
        <v>0.25</v>
      </c>
      <c r="F10" s="38">
        <f t="shared" ref="F10:F14" si="9">D10*E10</f>
        <v>24.5</v>
      </c>
      <c r="G10" s="38">
        <f t="shared" ref="G10:G14" si="10">D10-F10</f>
        <v>73.5</v>
      </c>
      <c r="H10" s="38">
        <f t="shared" ref="H10:H14" si="11">G10*$K$2</f>
        <v>7.3500000000000005</v>
      </c>
      <c r="I10" s="38">
        <f t="shared" si="0"/>
        <v>80.849999999999994</v>
      </c>
      <c r="J10" s="4">
        <v>349</v>
      </c>
      <c r="K10" s="7">
        <f t="shared" si="1"/>
        <v>28216.649999999998</v>
      </c>
    </row>
    <row r="11" spans="1:13" x14ac:dyDescent="0.45">
      <c r="B11" s="50"/>
      <c r="C11" s="4" t="s">
        <v>69</v>
      </c>
      <c r="D11" s="4">
        <v>198</v>
      </c>
      <c r="E11" s="8">
        <v>0.25</v>
      </c>
      <c r="F11" s="38">
        <f t="shared" si="9"/>
        <v>49.5</v>
      </c>
      <c r="G11" s="38">
        <f t="shared" si="10"/>
        <v>148.5</v>
      </c>
      <c r="H11" s="38">
        <f t="shared" si="11"/>
        <v>14.850000000000001</v>
      </c>
      <c r="I11" s="38">
        <f t="shared" si="0"/>
        <v>163.35</v>
      </c>
      <c r="J11" s="4">
        <v>245</v>
      </c>
      <c r="K11" s="7">
        <f t="shared" si="1"/>
        <v>40020.75</v>
      </c>
    </row>
    <row r="12" spans="1:13" x14ac:dyDescent="0.45">
      <c r="B12" s="50"/>
      <c r="C12" s="4" t="s">
        <v>68</v>
      </c>
      <c r="D12" s="4">
        <v>75</v>
      </c>
      <c r="E12" s="8">
        <v>0.25</v>
      </c>
      <c r="F12" s="38">
        <f t="shared" si="9"/>
        <v>18.75</v>
      </c>
      <c r="G12" s="38">
        <f t="shared" si="10"/>
        <v>56.25</v>
      </c>
      <c r="H12" s="38">
        <f t="shared" si="11"/>
        <v>5.625</v>
      </c>
      <c r="I12" s="38">
        <f t="shared" si="0"/>
        <v>61.875</v>
      </c>
      <c r="J12" s="4">
        <v>456</v>
      </c>
      <c r="K12" s="7">
        <f t="shared" si="1"/>
        <v>28215</v>
      </c>
    </row>
    <row r="13" spans="1:13" x14ac:dyDescent="0.45">
      <c r="B13" s="50"/>
      <c r="C13" s="4" t="s">
        <v>67</v>
      </c>
      <c r="D13" s="4">
        <v>125</v>
      </c>
      <c r="E13" s="8">
        <v>0.25</v>
      </c>
      <c r="F13" s="38">
        <f t="shared" si="9"/>
        <v>31.25</v>
      </c>
      <c r="G13" s="38">
        <f t="shared" si="10"/>
        <v>93.75</v>
      </c>
      <c r="H13" s="38">
        <f t="shared" si="11"/>
        <v>9.375</v>
      </c>
      <c r="I13" s="38">
        <f t="shared" si="0"/>
        <v>103.125</v>
      </c>
      <c r="J13" s="4">
        <v>234</v>
      </c>
      <c r="K13" s="7">
        <f t="shared" si="1"/>
        <v>24131.25</v>
      </c>
      <c r="M13" s="37"/>
    </row>
    <row r="14" spans="1:13" x14ac:dyDescent="0.45">
      <c r="B14" s="51"/>
      <c r="C14" s="4" t="s">
        <v>66</v>
      </c>
      <c r="D14" s="4">
        <v>190</v>
      </c>
      <c r="E14" s="8">
        <v>0.25</v>
      </c>
      <c r="F14" s="38">
        <f t="shared" si="9"/>
        <v>47.5</v>
      </c>
      <c r="G14" s="38">
        <f t="shared" si="10"/>
        <v>142.5</v>
      </c>
      <c r="H14" s="38">
        <f t="shared" si="11"/>
        <v>14.25</v>
      </c>
      <c r="I14" s="38">
        <f t="shared" si="0"/>
        <v>156.75</v>
      </c>
      <c r="J14" s="4">
        <v>186</v>
      </c>
      <c r="K14" s="7">
        <f t="shared" si="1"/>
        <v>29155.5</v>
      </c>
      <c r="M14" s="37"/>
    </row>
    <row r="15" spans="1:13" x14ac:dyDescent="0.45">
      <c r="M15" s="37"/>
    </row>
    <row r="16" spans="1:13" x14ac:dyDescent="0.45">
      <c r="F16" s="13"/>
      <c r="M16" s="37"/>
    </row>
    <row r="17" spans="4:13" x14ac:dyDescent="0.45">
      <c r="D17" s="13"/>
      <c r="E17" s="14"/>
      <c r="F17" s="13"/>
      <c r="M17" s="37"/>
    </row>
    <row r="18" spans="4:13" x14ac:dyDescent="0.45">
      <c r="F18" s="13"/>
    </row>
    <row r="19" spans="4:13" x14ac:dyDescent="0.45">
      <c r="F19" s="13"/>
    </row>
    <row r="20" spans="4:13" x14ac:dyDescent="0.45">
      <c r="F20" s="13"/>
    </row>
    <row r="21" spans="4:13" x14ac:dyDescent="0.45">
      <c r="F21" s="13"/>
    </row>
    <row r="22" spans="4:13" x14ac:dyDescent="0.45">
      <c r="F22" s="13"/>
    </row>
    <row r="23" spans="4:13" x14ac:dyDescent="0.45">
      <c r="F23" s="13"/>
    </row>
    <row r="24" spans="4:13" x14ac:dyDescent="0.45">
      <c r="F24" s="13"/>
    </row>
    <row r="25" spans="4:13" x14ac:dyDescent="0.45">
      <c r="F25" s="13"/>
    </row>
  </sheetData>
  <mergeCells count="2">
    <mergeCell ref="B5:B9"/>
    <mergeCell ref="B10:B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8"/>
  <sheetViews>
    <sheetView zoomScale="91" zoomScaleNormal="91" workbookViewId="0">
      <selection activeCell="E1" sqref="E1"/>
    </sheetView>
  </sheetViews>
  <sheetFormatPr defaultColWidth="9" defaultRowHeight="18" x14ac:dyDescent="0.45"/>
  <cols>
    <col min="1" max="1" width="1.59765625" style="1" customWidth="1"/>
    <col min="2" max="2" width="9" style="1"/>
    <col min="3" max="3" width="11" style="1" bestFit="1" customWidth="1"/>
    <col min="4" max="8" width="9.09765625" style="1" customWidth="1"/>
    <col min="9" max="9" width="9" style="1"/>
    <col min="10" max="11" width="9.09765625" style="1" customWidth="1"/>
    <col min="12" max="21" width="9" style="1"/>
    <col min="22" max="22" width="15.59765625" style="1" customWidth="1"/>
    <col min="23" max="23" width="17.796875" style="1" customWidth="1"/>
    <col min="24" max="24" width="21.19921875" style="1" customWidth="1"/>
    <col min="25" max="16384" width="9" style="1"/>
  </cols>
  <sheetData>
    <row r="1" spans="2:25" ht="22.2" x14ac:dyDescent="0.45">
      <c r="B1" s="2" t="s">
        <v>0</v>
      </c>
    </row>
    <row r="3" spans="2:25" x14ac:dyDescent="0.4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J3" s="3" t="s">
        <v>7</v>
      </c>
      <c r="K3" s="3" t="s">
        <v>8</v>
      </c>
    </row>
    <row r="4" spans="2:25" x14ac:dyDescent="0.45">
      <c r="B4" s="4" t="s">
        <v>9</v>
      </c>
      <c r="C4" s="4" t="s">
        <v>10</v>
      </c>
      <c r="D4" s="4">
        <v>80</v>
      </c>
      <c r="E4" s="4">
        <v>100</v>
      </c>
      <c r="F4" s="4">
        <f t="shared" ref="F4:F17" si="0">D4+E4</f>
        <v>180</v>
      </c>
      <c r="G4" s="4"/>
      <c r="H4" s="5"/>
      <c r="J4" s="5" t="s">
        <v>11</v>
      </c>
      <c r="K4" s="4"/>
    </row>
    <row r="5" spans="2:25" x14ac:dyDescent="0.45">
      <c r="B5" s="4" t="s">
        <v>12</v>
      </c>
      <c r="C5" s="4" t="s">
        <v>13</v>
      </c>
      <c r="D5" s="4">
        <v>95</v>
      </c>
      <c r="E5" s="4">
        <v>89</v>
      </c>
      <c r="F5" s="4">
        <f t="shared" si="0"/>
        <v>184</v>
      </c>
      <c r="G5" s="4"/>
      <c r="H5" s="5"/>
      <c r="J5" s="5" t="s">
        <v>14</v>
      </c>
      <c r="K5" s="4"/>
    </row>
    <row r="6" spans="2:25" x14ac:dyDescent="0.45">
      <c r="B6" s="4" t="s">
        <v>15</v>
      </c>
      <c r="C6" s="4" t="s">
        <v>16</v>
      </c>
      <c r="D6" s="4">
        <v>65</v>
      </c>
      <c r="E6" s="4">
        <v>55</v>
      </c>
      <c r="F6" s="4">
        <f t="shared" si="0"/>
        <v>120</v>
      </c>
      <c r="G6" s="4"/>
      <c r="H6" s="5"/>
      <c r="J6" s="5" t="s">
        <v>17</v>
      </c>
      <c r="K6" s="4"/>
    </row>
    <row r="7" spans="2:25" x14ac:dyDescent="0.45">
      <c r="B7" s="4" t="s">
        <v>18</v>
      </c>
      <c r="C7" s="4" t="s">
        <v>19</v>
      </c>
      <c r="D7" s="4">
        <v>92</v>
      </c>
      <c r="E7" s="4">
        <v>72</v>
      </c>
      <c r="F7" s="4">
        <f t="shared" si="0"/>
        <v>164</v>
      </c>
      <c r="G7" s="4"/>
      <c r="H7" s="5"/>
    </row>
    <row r="8" spans="2:25" x14ac:dyDescent="0.45">
      <c r="B8" s="4" t="s">
        <v>20</v>
      </c>
      <c r="C8" s="4" t="s">
        <v>21</v>
      </c>
      <c r="D8" s="4">
        <v>100</v>
      </c>
      <c r="E8" s="4">
        <v>98</v>
      </c>
      <c r="F8" s="4">
        <f t="shared" si="0"/>
        <v>198</v>
      </c>
      <c r="G8" s="4"/>
      <c r="H8" s="5"/>
    </row>
    <row r="9" spans="2:25" x14ac:dyDescent="0.45">
      <c r="B9" s="4" t="s">
        <v>22</v>
      </c>
      <c r="C9" s="4" t="s">
        <v>23</v>
      </c>
      <c r="D9" s="4">
        <v>45</v>
      </c>
      <c r="E9" s="4">
        <v>46</v>
      </c>
      <c r="F9" s="4">
        <f t="shared" si="0"/>
        <v>91</v>
      </c>
      <c r="G9" s="4"/>
      <c r="H9" s="5"/>
    </row>
    <row r="10" spans="2:25" x14ac:dyDescent="0.45">
      <c r="B10" s="4" t="s">
        <v>24</v>
      </c>
      <c r="C10" s="4" t="s">
        <v>25</v>
      </c>
      <c r="D10" s="4">
        <v>66</v>
      </c>
      <c r="E10" s="4">
        <v>78</v>
      </c>
      <c r="F10" s="4">
        <f t="shared" si="0"/>
        <v>144</v>
      </c>
      <c r="G10" s="4"/>
      <c r="H10" s="5"/>
    </row>
    <row r="11" spans="2:25" ht="19.8" x14ac:dyDescent="0.45">
      <c r="B11" s="4" t="s">
        <v>26</v>
      </c>
      <c r="C11" s="4" t="s">
        <v>27</v>
      </c>
      <c r="D11" s="4">
        <v>57</v>
      </c>
      <c r="E11" s="4">
        <v>67</v>
      </c>
      <c r="F11" s="4">
        <f t="shared" si="0"/>
        <v>124</v>
      </c>
      <c r="G11" s="4"/>
      <c r="H11" s="5"/>
      <c r="V11" s="52" t="s">
        <v>127</v>
      </c>
      <c r="W11" s="52"/>
      <c r="X11" s="52"/>
    </row>
    <row r="12" spans="2:25" ht="19.8" x14ac:dyDescent="0.45">
      <c r="B12" s="4" t="s">
        <v>28</v>
      </c>
      <c r="C12" s="4" t="s">
        <v>29</v>
      </c>
      <c r="D12" s="4">
        <v>87</v>
      </c>
      <c r="E12" s="4">
        <v>67</v>
      </c>
      <c r="F12" s="4">
        <f t="shared" si="0"/>
        <v>154</v>
      </c>
      <c r="G12" s="4"/>
      <c r="H12" s="5"/>
      <c r="V12" s="47" t="s">
        <v>128</v>
      </c>
    </row>
    <row r="13" spans="2:25" x14ac:dyDescent="0.45">
      <c r="B13" s="4" t="s">
        <v>30</v>
      </c>
      <c r="C13" s="4" t="s">
        <v>31</v>
      </c>
      <c r="D13" s="4">
        <v>92</v>
      </c>
      <c r="E13" s="4">
        <v>85</v>
      </c>
      <c r="F13" s="4">
        <f t="shared" si="0"/>
        <v>177</v>
      </c>
      <c r="G13" s="4"/>
      <c r="H13" s="5"/>
      <c r="V13" s="40" t="s">
        <v>129</v>
      </c>
    </row>
    <row r="14" spans="2:25" x14ac:dyDescent="0.45">
      <c r="B14" s="4" t="s">
        <v>32</v>
      </c>
      <c r="C14" s="4" t="s">
        <v>33</v>
      </c>
      <c r="D14" s="4">
        <v>67</v>
      </c>
      <c r="E14" s="4">
        <v>71</v>
      </c>
      <c r="F14" s="4">
        <f t="shared" si="0"/>
        <v>138</v>
      </c>
      <c r="G14" s="4"/>
      <c r="H14" s="5"/>
      <c r="V14" s="16" t="s">
        <v>128</v>
      </c>
      <c r="W14" s="16" t="s">
        <v>130</v>
      </c>
      <c r="X14" s="42" t="s">
        <v>131</v>
      </c>
      <c r="Y14" s="46"/>
    </row>
    <row r="15" spans="2:25" ht="19.8" x14ac:dyDescent="0.45">
      <c r="B15" s="4" t="s">
        <v>34</v>
      </c>
      <c r="C15" s="4" t="s">
        <v>35</v>
      </c>
      <c r="D15" s="4">
        <v>60</v>
      </c>
      <c r="E15" s="4">
        <v>63</v>
      </c>
      <c r="F15" s="4">
        <f t="shared" si="0"/>
        <v>123</v>
      </c>
      <c r="G15" s="4"/>
      <c r="H15" s="5"/>
      <c r="V15" s="48" t="s">
        <v>132</v>
      </c>
      <c r="W15" s="41" t="s">
        <v>137</v>
      </c>
      <c r="X15" s="43" t="s">
        <v>142</v>
      </c>
      <c r="Y15" s="46"/>
    </row>
    <row r="16" spans="2:25" ht="19.8" x14ac:dyDescent="0.45">
      <c r="B16" s="4" t="s">
        <v>36</v>
      </c>
      <c r="C16" s="4" t="s">
        <v>37</v>
      </c>
      <c r="D16" s="4">
        <v>82</v>
      </c>
      <c r="E16" s="4">
        <v>85</v>
      </c>
      <c r="F16" s="4">
        <f t="shared" si="0"/>
        <v>167</v>
      </c>
      <c r="G16" s="4"/>
      <c r="H16" s="5"/>
      <c r="V16" s="48" t="s">
        <v>133</v>
      </c>
      <c r="W16" s="41" t="s">
        <v>138</v>
      </c>
      <c r="X16" s="44" t="s">
        <v>143</v>
      </c>
      <c r="Y16" s="46"/>
    </row>
    <row r="17" spans="2:25" ht="19.8" x14ac:dyDescent="0.45">
      <c r="B17" s="4" t="s">
        <v>38</v>
      </c>
      <c r="C17" s="4" t="s">
        <v>39</v>
      </c>
      <c r="D17" s="4">
        <v>90</v>
      </c>
      <c r="E17" s="4">
        <v>86</v>
      </c>
      <c r="F17" s="4">
        <f t="shared" si="0"/>
        <v>176</v>
      </c>
      <c r="G17" s="4"/>
      <c r="H17" s="5"/>
      <c r="V17" s="48" t="s">
        <v>134</v>
      </c>
      <c r="W17" s="41" t="s">
        <v>139</v>
      </c>
      <c r="X17" s="44" t="s">
        <v>144</v>
      </c>
      <c r="Y17" s="46"/>
    </row>
    <row r="18" spans="2:25" ht="19.8" x14ac:dyDescent="0.45">
      <c r="V18" s="48" t="s">
        <v>135</v>
      </c>
      <c r="W18" s="41" t="s">
        <v>140</v>
      </c>
      <c r="X18" s="45" t="s">
        <v>146</v>
      </c>
      <c r="Y18" s="46"/>
    </row>
    <row r="19" spans="2:25" ht="19.8" x14ac:dyDescent="0.45">
      <c r="V19" s="48" t="s">
        <v>136</v>
      </c>
      <c r="W19" s="41" t="s">
        <v>141</v>
      </c>
      <c r="X19" s="45" t="s">
        <v>145</v>
      </c>
      <c r="Y19" s="46"/>
    </row>
    <row r="20" spans="2:25" x14ac:dyDescent="0.45">
      <c r="C20" s="16" t="s">
        <v>91</v>
      </c>
      <c r="D20" s="16" t="s">
        <v>92</v>
      </c>
      <c r="E20" s="16" t="s">
        <v>93</v>
      </c>
    </row>
    <row r="21" spans="2:25" x14ac:dyDescent="0.45">
      <c r="C21" s="15" t="s">
        <v>94</v>
      </c>
      <c r="D21" s="4">
        <v>50</v>
      </c>
      <c r="E21" s="4"/>
    </row>
    <row r="22" spans="2:25" x14ac:dyDescent="0.45">
      <c r="C22" s="15" t="s">
        <v>95</v>
      </c>
      <c r="D22" s="4">
        <v>40</v>
      </c>
      <c r="E22" s="39"/>
    </row>
    <row r="23" spans="2:25" x14ac:dyDescent="0.45">
      <c r="C23" s="15" t="s">
        <v>96</v>
      </c>
      <c r="D23" s="4">
        <v>40</v>
      </c>
      <c r="E23" s="39"/>
    </row>
    <row r="24" spans="2:25" x14ac:dyDescent="0.45">
      <c r="C24" s="15" t="s">
        <v>125</v>
      </c>
      <c r="D24" s="4">
        <v>40</v>
      </c>
      <c r="E24" s="39"/>
    </row>
    <row r="25" spans="2:25" x14ac:dyDescent="0.45">
      <c r="C25" s="15" t="s">
        <v>126</v>
      </c>
      <c r="D25" s="4">
        <v>40</v>
      </c>
      <c r="E25" s="39"/>
    </row>
    <row r="26" spans="2:25" x14ac:dyDescent="0.45">
      <c r="C26" s="15" t="s">
        <v>97</v>
      </c>
      <c r="D26" s="4">
        <v>30</v>
      </c>
      <c r="E26" s="4"/>
    </row>
    <row r="27" spans="2:25" x14ac:dyDescent="0.45">
      <c r="C27" s="15" t="s">
        <v>98</v>
      </c>
      <c r="D27" s="4">
        <v>20</v>
      </c>
      <c r="E27" s="4"/>
    </row>
    <row r="28" spans="2:25" x14ac:dyDescent="0.45">
      <c r="C28" s="15" t="s">
        <v>99</v>
      </c>
      <c r="D28" s="4">
        <v>10</v>
      </c>
      <c r="E28" s="4"/>
    </row>
  </sheetData>
  <mergeCells count="1">
    <mergeCell ref="V11:X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7"/>
  <sheetViews>
    <sheetView workbookViewId="0">
      <selection activeCell="C1" sqref="C1"/>
    </sheetView>
  </sheetViews>
  <sheetFormatPr defaultColWidth="9" defaultRowHeight="18" x14ac:dyDescent="0.45"/>
  <cols>
    <col min="1" max="1" width="1.59765625" style="1" customWidth="1"/>
    <col min="2" max="2" width="9" style="1"/>
    <col min="3" max="3" width="11" style="1" bestFit="1" customWidth="1"/>
    <col min="4" max="7" width="10.8984375" style="1" customWidth="1"/>
    <col min="8" max="16384" width="9" style="1"/>
  </cols>
  <sheetData>
    <row r="1" spans="2:10" ht="22.2" x14ac:dyDescent="0.45">
      <c r="B1" s="2" t="s">
        <v>40</v>
      </c>
      <c r="G1" s="1" t="s">
        <v>41</v>
      </c>
      <c r="I1" s="2" t="s">
        <v>42</v>
      </c>
    </row>
    <row r="3" spans="2:10" x14ac:dyDescent="0.45">
      <c r="B3" s="3" t="s">
        <v>1</v>
      </c>
      <c r="C3" s="3" t="s">
        <v>2</v>
      </c>
      <c r="D3" s="3" t="s">
        <v>43</v>
      </c>
      <c r="E3" s="3" t="s">
        <v>44</v>
      </c>
      <c r="F3" s="3" t="s">
        <v>45</v>
      </c>
      <c r="G3" s="3" t="s">
        <v>46</v>
      </c>
      <c r="I3" s="3" t="s">
        <v>43</v>
      </c>
      <c r="J3" s="3" t="s">
        <v>44</v>
      </c>
    </row>
    <row r="4" spans="2:10" x14ac:dyDescent="0.45">
      <c r="B4" s="4" t="s">
        <v>47</v>
      </c>
      <c r="C4" s="4" t="s">
        <v>10</v>
      </c>
      <c r="D4" s="4"/>
      <c r="E4" s="4"/>
      <c r="F4" s="6">
        <v>35156</v>
      </c>
      <c r="G4" s="4"/>
      <c r="I4" s="4">
        <v>10</v>
      </c>
      <c r="J4" s="4" t="s">
        <v>48</v>
      </c>
    </row>
    <row r="5" spans="2:10" x14ac:dyDescent="0.45">
      <c r="B5" s="4" t="s">
        <v>49</v>
      </c>
      <c r="C5" s="4" t="s">
        <v>13</v>
      </c>
      <c r="D5" s="4"/>
      <c r="E5" s="4"/>
      <c r="F5" s="6">
        <v>36069</v>
      </c>
      <c r="G5" s="4"/>
      <c r="I5" s="4">
        <v>20</v>
      </c>
      <c r="J5" s="4" t="s">
        <v>50</v>
      </c>
    </row>
    <row r="6" spans="2:10" x14ac:dyDescent="0.45">
      <c r="B6" s="4" t="s">
        <v>51</v>
      </c>
      <c r="C6" s="4" t="s">
        <v>16</v>
      </c>
      <c r="D6" s="4"/>
      <c r="E6" s="4"/>
      <c r="F6" s="6">
        <v>36982</v>
      </c>
      <c r="G6" s="4"/>
      <c r="I6" s="4">
        <v>30</v>
      </c>
      <c r="J6" s="4" t="s">
        <v>52</v>
      </c>
    </row>
    <row r="7" spans="2:10" x14ac:dyDescent="0.45">
      <c r="B7" s="4" t="s">
        <v>53</v>
      </c>
      <c r="C7" s="4" t="s">
        <v>19</v>
      </c>
      <c r="D7" s="4"/>
      <c r="E7" s="4"/>
      <c r="F7" s="6">
        <v>36982</v>
      </c>
      <c r="G7" s="4"/>
      <c r="I7" s="4">
        <v>40</v>
      </c>
      <c r="J7" s="4" t="s">
        <v>54</v>
      </c>
    </row>
    <row r="8" spans="2:10" x14ac:dyDescent="0.45">
      <c r="B8" s="4" t="s">
        <v>55</v>
      </c>
      <c r="C8" s="4" t="s">
        <v>21</v>
      </c>
      <c r="D8" s="4"/>
      <c r="E8" s="4"/>
      <c r="F8" s="6">
        <v>37347</v>
      </c>
      <c r="G8" s="4"/>
      <c r="I8" s="4">
        <v>50</v>
      </c>
      <c r="J8" s="4" t="s">
        <v>56</v>
      </c>
    </row>
    <row r="9" spans="2:10" x14ac:dyDescent="0.45">
      <c r="B9" s="4" t="s">
        <v>57</v>
      </c>
      <c r="C9" s="4" t="s">
        <v>23</v>
      </c>
      <c r="D9" s="4"/>
      <c r="E9" s="4"/>
      <c r="F9" s="6">
        <v>37712</v>
      </c>
      <c r="G9" s="4"/>
      <c r="I9" s="4">
        <v>60</v>
      </c>
      <c r="J9" s="4" t="s">
        <v>58</v>
      </c>
    </row>
    <row r="10" spans="2:10" x14ac:dyDescent="0.45">
      <c r="B10" s="4" t="s">
        <v>59</v>
      </c>
      <c r="C10" s="4" t="s">
        <v>25</v>
      </c>
      <c r="D10" s="4"/>
      <c r="E10" s="4"/>
      <c r="F10" s="6">
        <v>38078</v>
      </c>
      <c r="G10" s="4"/>
    </row>
    <row r="11" spans="2:10" x14ac:dyDescent="0.45">
      <c r="B11" s="4" t="s">
        <v>60</v>
      </c>
      <c r="C11" s="4" t="s">
        <v>27</v>
      </c>
      <c r="D11" s="4"/>
      <c r="E11" s="4"/>
      <c r="F11" s="6">
        <v>38808</v>
      </c>
      <c r="G11" s="4"/>
    </row>
    <row r="12" spans="2:10" x14ac:dyDescent="0.45">
      <c r="B12" s="4" t="s">
        <v>61</v>
      </c>
      <c r="C12" s="4" t="s">
        <v>29</v>
      </c>
      <c r="D12" s="4"/>
      <c r="E12" s="4"/>
      <c r="F12" s="6">
        <v>39356</v>
      </c>
      <c r="G12" s="4"/>
    </row>
    <row r="13" spans="2:10" x14ac:dyDescent="0.45">
      <c r="B13" s="4" t="s">
        <v>62</v>
      </c>
      <c r="C13" s="4" t="s">
        <v>31</v>
      </c>
      <c r="D13" s="4"/>
      <c r="E13" s="4"/>
      <c r="F13" s="6">
        <v>39173</v>
      </c>
      <c r="G13" s="4"/>
    </row>
    <row r="14" spans="2:10" x14ac:dyDescent="0.45">
      <c r="B14" s="4" t="s">
        <v>32</v>
      </c>
      <c r="C14" s="4" t="s">
        <v>33</v>
      </c>
      <c r="D14" s="4"/>
      <c r="E14" s="4"/>
      <c r="F14" s="6">
        <v>39539</v>
      </c>
      <c r="G14" s="4"/>
    </row>
    <row r="15" spans="2:10" x14ac:dyDescent="0.45">
      <c r="B15" s="4" t="s">
        <v>63</v>
      </c>
      <c r="C15" s="4" t="s">
        <v>35</v>
      </c>
      <c r="D15" s="4"/>
      <c r="E15" s="4"/>
      <c r="F15" s="6">
        <v>39904</v>
      </c>
      <c r="G15" s="4"/>
    </row>
    <row r="16" spans="2:10" x14ac:dyDescent="0.45">
      <c r="B16" s="4" t="s">
        <v>64</v>
      </c>
      <c r="C16" s="4" t="s">
        <v>37</v>
      </c>
      <c r="D16" s="4"/>
      <c r="E16" s="4"/>
      <c r="F16" s="6">
        <v>41000</v>
      </c>
      <c r="G16" s="4"/>
    </row>
    <row r="17" spans="2:7" x14ac:dyDescent="0.45">
      <c r="B17" s="4" t="s">
        <v>65</v>
      </c>
      <c r="C17" s="4" t="s">
        <v>39</v>
      </c>
      <c r="D17" s="4"/>
      <c r="E17" s="4"/>
      <c r="F17" s="6">
        <v>41365</v>
      </c>
      <c r="G17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C853-4187-4B02-96ED-ACA8C5FFA01E}">
  <dimension ref="A1:L30"/>
  <sheetViews>
    <sheetView workbookViewId="0"/>
  </sheetViews>
  <sheetFormatPr defaultRowHeight="18" x14ac:dyDescent="0.45"/>
  <cols>
    <col min="1" max="1" width="8.796875" style="18"/>
    <col min="2" max="2" width="14.8984375" customWidth="1"/>
    <col min="3" max="3" width="14.3984375" customWidth="1"/>
    <col min="4" max="4" width="7.3984375" customWidth="1"/>
    <col min="5" max="5" width="8.796875" style="18"/>
    <col min="6" max="6" width="10" customWidth="1"/>
    <col min="9" max="9" width="8.796875" customWidth="1"/>
    <col min="10" max="10" width="9.69921875" customWidth="1"/>
    <col min="11" max="11" width="10.5" customWidth="1"/>
    <col min="12" max="12" width="10" customWidth="1"/>
  </cols>
  <sheetData>
    <row r="1" spans="1:12" x14ac:dyDescent="0.45">
      <c r="A1" s="26" t="s">
        <v>100</v>
      </c>
      <c r="B1" s="26" t="s">
        <v>91</v>
      </c>
      <c r="C1" s="26" t="s">
        <v>101</v>
      </c>
      <c r="D1" s="26" t="s">
        <v>121</v>
      </c>
      <c r="E1" s="26" t="s">
        <v>102</v>
      </c>
      <c r="F1" s="26" t="s">
        <v>123</v>
      </c>
      <c r="H1" s="19" t="s">
        <v>122</v>
      </c>
      <c r="I1" s="20">
        <v>44776</v>
      </c>
    </row>
    <row r="2" spans="1:12" x14ac:dyDescent="0.45">
      <c r="A2" s="17">
        <v>1</v>
      </c>
      <c r="B2" s="27" t="s">
        <v>10</v>
      </c>
      <c r="C2" s="29">
        <v>16594</v>
      </c>
      <c r="D2" s="30"/>
      <c r="E2" s="17" t="s">
        <v>103</v>
      </c>
      <c r="F2" s="36"/>
      <c r="G2" s="35"/>
    </row>
    <row r="3" spans="1:12" ht="18.600000000000001" thickBot="1" x14ac:dyDescent="0.5">
      <c r="A3" s="17">
        <v>2</v>
      </c>
      <c r="B3" s="27" t="s">
        <v>13</v>
      </c>
      <c r="C3" s="29">
        <v>20518</v>
      </c>
      <c r="D3" s="30"/>
      <c r="E3" s="17" t="s">
        <v>113</v>
      </c>
      <c r="F3" s="36"/>
      <c r="I3" s="19" t="s">
        <v>120</v>
      </c>
      <c r="J3" s="19"/>
      <c r="K3" s="19"/>
      <c r="L3" s="19"/>
    </row>
    <row r="4" spans="1:12" x14ac:dyDescent="0.45">
      <c r="A4" s="17">
        <v>3</v>
      </c>
      <c r="B4" s="27" t="s">
        <v>16</v>
      </c>
      <c r="C4" s="29">
        <v>33304</v>
      </c>
      <c r="D4" s="30"/>
      <c r="E4" s="17" t="s">
        <v>103</v>
      </c>
      <c r="F4" s="36"/>
      <c r="I4" s="21"/>
      <c r="J4" s="22" t="s">
        <v>105</v>
      </c>
      <c r="K4" s="22" t="s">
        <v>106</v>
      </c>
      <c r="L4" s="23" t="s">
        <v>104</v>
      </c>
    </row>
    <row r="5" spans="1:12" x14ac:dyDescent="0.45">
      <c r="A5" s="17">
        <v>4</v>
      </c>
      <c r="B5" s="27" t="s">
        <v>19</v>
      </c>
      <c r="C5" s="29">
        <v>41775</v>
      </c>
      <c r="D5" s="30"/>
      <c r="E5" s="17" t="s">
        <v>103</v>
      </c>
      <c r="F5" s="36"/>
      <c r="I5" s="24" t="s">
        <v>103</v>
      </c>
      <c r="J5" s="31">
        <v>100</v>
      </c>
      <c r="K5" s="31">
        <v>50</v>
      </c>
      <c r="L5" s="32">
        <v>300</v>
      </c>
    </row>
    <row r="6" spans="1:12" ht="18.600000000000001" thickBot="1" x14ac:dyDescent="0.5">
      <c r="A6" s="17">
        <v>5</v>
      </c>
      <c r="B6" s="27" t="s">
        <v>21</v>
      </c>
      <c r="C6" s="29">
        <v>23164</v>
      </c>
      <c r="D6" s="30"/>
      <c r="E6" s="17" t="s">
        <v>103</v>
      </c>
      <c r="F6" s="36"/>
      <c r="I6" s="25" t="s">
        <v>104</v>
      </c>
      <c r="J6" s="33">
        <v>150</v>
      </c>
      <c r="K6" s="33">
        <v>100</v>
      </c>
      <c r="L6" s="34">
        <v>500</v>
      </c>
    </row>
    <row r="7" spans="1:12" x14ac:dyDescent="0.45">
      <c r="A7" s="17">
        <v>6</v>
      </c>
      <c r="B7" s="27" t="s">
        <v>23</v>
      </c>
      <c r="C7" s="29">
        <v>42434</v>
      </c>
      <c r="D7" s="30"/>
      <c r="E7" s="17" t="s">
        <v>103</v>
      </c>
      <c r="F7" s="36"/>
    </row>
    <row r="8" spans="1:12" x14ac:dyDescent="0.45">
      <c r="A8" s="17">
        <v>7</v>
      </c>
      <c r="B8" s="27" t="s">
        <v>25</v>
      </c>
      <c r="C8" s="29">
        <v>41800</v>
      </c>
      <c r="D8" s="30"/>
      <c r="E8" s="17" t="s">
        <v>114</v>
      </c>
      <c r="F8" s="36"/>
    </row>
    <row r="9" spans="1:12" x14ac:dyDescent="0.45">
      <c r="A9" s="17">
        <v>8</v>
      </c>
      <c r="B9" s="27" t="s">
        <v>27</v>
      </c>
      <c r="C9" s="29">
        <v>19178</v>
      </c>
      <c r="D9" s="30"/>
      <c r="E9" s="17" t="s">
        <v>115</v>
      </c>
      <c r="F9" s="36"/>
    </row>
    <row r="10" spans="1:12" x14ac:dyDescent="0.45">
      <c r="A10" s="17">
        <v>9</v>
      </c>
      <c r="B10" s="27" t="s">
        <v>29</v>
      </c>
      <c r="C10" s="29">
        <v>24567</v>
      </c>
      <c r="D10" s="30"/>
      <c r="E10" s="17" t="s">
        <v>103</v>
      </c>
      <c r="F10" s="36"/>
    </row>
    <row r="11" spans="1:12" x14ac:dyDescent="0.45">
      <c r="A11" s="17">
        <v>10</v>
      </c>
      <c r="B11" s="27" t="s">
        <v>31</v>
      </c>
      <c r="C11" s="29">
        <v>33994</v>
      </c>
      <c r="D11" s="30"/>
      <c r="E11" s="17" t="s">
        <v>116</v>
      </c>
      <c r="F11" s="36"/>
    </row>
    <row r="12" spans="1:12" x14ac:dyDescent="0.45">
      <c r="A12" s="17">
        <v>11</v>
      </c>
      <c r="B12" s="27" t="s">
        <v>33</v>
      </c>
      <c r="C12" s="29">
        <v>14736</v>
      </c>
      <c r="D12" s="30"/>
      <c r="E12" s="17" t="s">
        <v>117</v>
      </c>
      <c r="F12" s="36"/>
    </row>
    <row r="13" spans="1:12" x14ac:dyDescent="0.45">
      <c r="A13" s="17">
        <v>12</v>
      </c>
      <c r="B13" s="27" t="s">
        <v>35</v>
      </c>
      <c r="C13" s="29">
        <v>34304</v>
      </c>
      <c r="D13" s="30"/>
      <c r="E13" s="17" t="s">
        <v>103</v>
      </c>
      <c r="F13" s="36"/>
    </row>
    <row r="14" spans="1:12" x14ac:dyDescent="0.45">
      <c r="A14" s="17">
        <v>13</v>
      </c>
      <c r="B14" s="27" t="s">
        <v>37</v>
      </c>
      <c r="C14" s="29">
        <v>24543</v>
      </c>
      <c r="D14" s="30"/>
      <c r="E14" s="17" t="s">
        <v>118</v>
      </c>
      <c r="F14" s="36"/>
    </row>
    <row r="15" spans="1:12" x14ac:dyDescent="0.45">
      <c r="A15" s="17">
        <v>14</v>
      </c>
      <c r="B15" s="27" t="s">
        <v>39</v>
      </c>
      <c r="C15" s="29">
        <v>19209</v>
      </c>
      <c r="D15" s="30"/>
      <c r="E15" s="17" t="s">
        <v>103</v>
      </c>
      <c r="F15" s="36"/>
    </row>
    <row r="16" spans="1:12" x14ac:dyDescent="0.45">
      <c r="A16" s="17">
        <v>15</v>
      </c>
      <c r="B16" s="28" t="s">
        <v>107</v>
      </c>
      <c r="C16" s="29">
        <v>36161</v>
      </c>
      <c r="D16" s="30"/>
      <c r="E16" s="17" t="s">
        <v>103</v>
      </c>
      <c r="F16" s="36"/>
    </row>
    <row r="17" spans="1:6" x14ac:dyDescent="0.45">
      <c r="A17" s="17">
        <v>16</v>
      </c>
      <c r="B17" s="28" t="s">
        <v>108</v>
      </c>
      <c r="C17" s="29">
        <v>39617</v>
      </c>
      <c r="D17" s="30"/>
      <c r="E17" s="17" t="s">
        <v>103</v>
      </c>
      <c r="F17" s="36"/>
    </row>
    <row r="18" spans="1:6" x14ac:dyDescent="0.45">
      <c r="A18" s="17">
        <v>17</v>
      </c>
      <c r="B18" s="28" t="s">
        <v>109</v>
      </c>
      <c r="C18" s="29">
        <v>41798</v>
      </c>
      <c r="D18" s="30"/>
      <c r="E18" s="17" t="s">
        <v>103</v>
      </c>
      <c r="F18" s="36"/>
    </row>
    <row r="19" spans="1:6" x14ac:dyDescent="0.45">
      <c r="A19" s="17">
        <v>18</v>
      </c>
      <c r="B19" s="28" t="s">
        <v>110</v>
      </c>
      <c r="C19" s="29">
        <v>19209</v>
      </c>
      <c r="D19" s="30"/>
      <c r="E19" s="17" t="s">
        <v>119</v>
      </c>
      <c r="F19" s="36"/>
    </row>
    <row r="20" spans="1:6" x14ac:dyDescent="0.45">
      <c r="A20" s="17">
        <v>19</v>
      </c>
      <c r="B20" s="28" t="s">
        <v>111</v>
      </c>
      <c r="C20" s="29">
        <v>41860</v>
      </c>
      <c r="D20" s="30"/>
      <c r="E20" s="17" t="s">
        <v>113</v>
      </c>
      <c r="F20" s="36"/>
    </row>
    <row r="21" spans="1:6" x14ac:dyDescent="0.45">
      <c r="A21" s="17">
        <v>20</v>
      </c>
      <c r="B21" s="28" t="s">
        <v>112</v>
      </c>
      <c r="C21" s="29">
        <v>40758</v>
      </c>
      <c r="D21" s="30"/>
      <c r="E21" s="17" t="s">
        <v>103</v>
      </c>
      <c r="F21" s="36"/>
    </row>
    <row r="22" spans="1:6" x14ac:dyDescent="0.45">
      <c r="A22" s="53" t="s">
        <v>124</v>
      </c>
      <c r="B22" s="53"/>
      <c r="C22" s="53"/>
      <c r="D22" s="53"/>
      <c r="E22" s="53"/>
      <c r="F22">
        <f>SUM(F2:F21)</f>
        <v>0</v>
      </c>
    </row>
    <row r="30" spans="1:6" x14ac:dyDescent="0.45">
      <c r="B30">
        <f>IF(OR(AND(D2&gt;=70,E2="船橋"),AND(E2&lt;&gt;"船橋",D2&lt;12)),100,IF(AND(E2="船橋",D2&lt;12),50,IF(AND(E2&lt;&gt;"船橋",D2&gt;=70),150,IF(E2="船橋",300,500))))</f>
        <v>50</v>
      </c>
    </row>
  </sheetData>
  <mergeCells count="1">
    <mergeCell ref="A22:E2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特売価格</vt:lpstr>
      <vt:lpstr>成績評価</vt:lpstr>
      <vt:lpstr>社員名簿</vt:lpstr>
      <vt:lpstr>課題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植松昌彦</dc:creator>
  <cp:lastModifiedBy>植松昌彦</cp:lastModifiedBy>
  <dcterms:created xsi:type="dcterms:W3CDTF">2016-03-01T07:10:34Z</dcterms:created>
  <dcterms:modified xsi:type="dcterms:W3CDTF">2022-08-02T05:01:35Z</dcterms:modified>
</cp:coreProperties>
</file>