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パソコンサロンふなばし\'22年度\2022-12-28\"/>
    </mc:Choice>
  </mc:AlternateContent>
  <xr:revisionPtr revIDLastSave="0" documentId="13_ncr:1_{B8C4F6AF-942A-4E94-9998-36C01B77E728}" xr6:coauthVersionLast="47" xr6:coauthVersionMax="47" xr10:uidLastSave="{00000000-0000-0000-0000-000000000000}"/>
  <bookViews>
    <workbookView xWindow="-108" yWindow="-108" windowWidth="23256" windowHeight="12456" activeTab="1" xr2:uid="{A1EB8723-0464-494F-AB97-62662AB26212}"/>
  </bookViews>
  <sheets>
    <sheet name="ブック間のシートの移動" sheetId="1" r:id="rId1"/>
    <sheet name="毎年同じ日付で記念日を登録する" sheetId="4" r:id="rId2"/>
    <sheet name="関数(indexとmatch)" sheetId="2" r:id="rId3"/>
    <sheet name="曜日指定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4" l="1"/>
  <c r="E15" i="4"/>
  <c r="E14" i="4"/>
  <c r="E13" i="4"/>
  <c r="E12" i="4"/>
  <c r="E11" i="4"/>
  <c r="E10" i="4"/>
  <c r="E9" i="4"/>
  <c r="A5" i="4"/>
  <c r="C8" i="3"/>
  <c r="A5" i="3"/>
  <c r="C10" i="2"/>
  <c r="Q1" i="2"/>
  <c r="Q2" i="2"/>
  <c r="C8" i="2"/>
  <c r="C9" i="3" l="1"/>
  <c r="B5" i="3"/>
  <c r="C5" i="3" s="1"/>
  <c r="C10" i="3" s="1"/>
</calcChain>
</file>

<file path=xl/sharedStrings.xml><?xml version="1.0" encoding="utf-8"?>
<sst xmlns="http://schemas.openxmlformats.org/spreadsheetml/2006/main" count="276" uniqueCount="87">
  <si>
    <t>両方のブックを立ち上げます</t>
    <rPh sb="0" eb="2">
      <t>リョウホウ</t>
    </rPh>
    <rPh sb="7" eb="8">
      <t>タ</t>
    </rPh>
    <rPh sb="9" eb="10">
      <t>ア</t>
    </rPh>
    <phoneticPr fontId="1"/>
  </si>
  <si>
    <t>受入れ側のブック(B)を最小にします</t>
    <rPh sb="0" eb="2">
      <t>ウケイ</t>
    </rPh>
    <rPh sb="3" eb="4">
      <t>ガワ</t>
    </rPh>
    <rPh sb="12" eb="14">
      <t>サイショウ</t>
    </rPh>
    <phoneticPr fontId="1"/>
  </si>
  <si>
    <t>渡す側のブック(A)の渡したいシート(複数でも可能)のシート名をクリックします</t>
    <rPh sb="0" eb="1">
      <t>ワタ</t>
    </rPh>
    <rPh sb="2" eb="3">
      <t>ガワ</t>
    </rPh>
    <rPh sb="11" eb="12">
      <t>ワタ</t>
    </rPh>
    <rPh sb="19" eb="21">
      <t>フクスウ</t>
    </rPh>
    <rPh sb="23" eb="25">
      <t>カノウ</t>
    </rPh>
    <rPh sb="30" eb="31">
      <t>メイ</t>
    </rPh>
    <phoneticPr fontId="1"/>
  </si>
  <si>
    <t>続いてマウスで右クリックするとショートカットメニューが表れるので、上から４つ目の移動またはコピーを選択する。</t>
    <rPh sb="27" eb="28">
      <t>アラワ</t>
    </rPh>
    <rPh sb="33" eb="34">
      <t>ウエ</t>
    </rPh>
    <rPh sb="38" eb="39">
      <t>メ</t>
    </rPh>
    <rPh sb="40" eb="42">
      <t>イドウ</t>
    </rPh>
    <rPh sb="49" eb="51">
      <t>センタク</t>
    </rPh>
    <phoneticPr fontId="1"/>
  </si>
  <si>
    <t>異動先ブック名を受け入れ側のブック(B)に指定する。</t>
    <rPh sb="0" eb="3">
      <t>イドウサキ</t>
    </rPh>
    <rPh sb="6" eb="7">
      <t>メイ</t>
    </rPh>
    <rPh sb="8" eb="9">
      <t>ウ</t>
    </rPh>
    <rPh sb="10" eb="11">
      <t>イ</t>
    </rPh>
    <rPh sb="12" eb="13">
      <t>ガワ</t>
    </rPh>
    <rPh sb="21" eb="23">
      <t>シテイ</t>
    </rPh>
    <phoneticPr fontId="1"/>
  </si>
  <si>
    <t>受け入れ先を(末尾に移動)にして、「OK」--------複写を残したい場合は「コビーを作成する」にチェック</t>
    <rPh sb="7" eb="9">
      <t>マツビ</t>
    </rPh>
    <rPh sb="10" eb="12">
      <t>イドウ</t>
    </rPh>
    <rPh sb="29" eb="31">
      <t>フクシャ</t>
    </rPh>
    <rPh sb="32" eb="33">
      <t>ノコ</t>
    </rPh>
    <rPh sb="36" eb="38">
      <t>バアイ</t>
    </rPh>
    <rPh sb="44" eb="46">
      <t>サクセイ</t>
    </rPh>
    <phoneticPr fontId="1"/>
  </si>
  <si>
    <t>ブック間のシートの移動</t>
    <rPh sb="3" eb="4">
      <t>カン</t>
    </rPh>
    <rPh sb="9" eb="11">
      <t>イドウ</t>
    </rPh>
    <phoneticPr fontId="1"/>
  </si>
  <si>
    <t>石井</t>
  </si>
  <si>
    <t>市川</t>
  </si>
  <si>
    <t>今泉</t>
  </si>
  <si>
    <t>植松</t>
  </si>
  <si>
    <t>梅澤</t>
  </si>
  <si>
    <t>大田</t>
  </si>
  <si>
    <t>小田</t>
  </si>
  <si>
    <t>子安</t>
  </si>
  <si>
    <t>坂下</t>
  </si>
  <si>
    <t>佐野</t>
  </si>
  <si>
    <t>清水</t>
  </si>
  <si>
    <t>竹本</t>
  </si>
  <si>
    <t>田中</t>
  </si>
  <si>
    <t>野村</t>
  </si>
  <si>
    <t>村石</t>
  </si>
  <si>
    <t>森本</t>
  </si>
  <si>
    <t>担当</t>
    <rPh sb="0" eb="2">
      <t>タントウ</t>
    </rPh>
    <phoneticPr fontId="1"/>
  </si>
  <si>
    <t>浜町</t>
  </si>
  <si>
    <t>宮本</t>
  </si>
  <si>
    <t>海神</t>
  </si>
  <si>
    <t>東部</t>
  </si>
  <si>
    <t>三田</t>
  </si>
  <si>
    <t>習志野台</t>
  </si>
  <si>
    <t>飯山満</t>
  </si>
  <si>
    <t>薬円台</t>
  </si>
  <si>
    <t>西部</t>
  </si>
  <si>
    <t>法典</t>
  </si>
  <si>
    <t>丸山</t>
  </si>
  <si>
    <t>塚田</t>
  </si>
  <si>
    <t>葛飾</t>
  </si>
  <si>
    <t>北部</t>
  </si>
  <si>
    <t>二和</t>
  </si>
  <si>
    <t>海老が作</t>
  </si>
  <si>
    <t>小室</t>
  </si>
  <si>
    <t>八木が谷</t>
  </si>
  <si>
    <t>三咲</t>
  </si>
  <si>
    <t>松が丘</t>
  </si>
  <si>
    <t>坪井</t>
  </si>
  <si>
    <t>高根台</t>
  </si>
  <si>
    <t>夏見</t>
  </si>
  <si>
    <t>高根</t>
  </si>
  <si>
    <t>新高根</t>
  </si>
  <si>
    <t>中央</t>
    <phoneticPr fontId="1"/>
  </si>
  <si>
    <t>氏名</t>
    <rPh sb="0" eb="2">
      <t>シメイ</t>
    </rPh>
    <phoneticPr fontId="1"/>
  </si>
  <si>
    <t>日付</t>
    <rPh sb="0" eb="2">
      <t>ヒヅケ</t>
    </rPh>
    <phoneticPr fontId="1"/>
  </si>
  <si>
    <t>会場</t>
    <rPh sb="0" eb="2">
      <t>カイジョウ</t>
    </rPh>
    <phoneticPr fontId="1"/>
  </si>
  <si>
    <t>子安</t>
    <rPh sb="0" eb="2">
      <t>コヤス</t>
    </rPh>
    <phoneticPr fontId="1"/>
  </si>
  <si>
    <t>=MATCH(B8,F6:S6,0)</t>
    <phoneticPr fontId="1"/>
  </si>
  <si>
    <t/>
  </si>
  <si>
    <t>=MATCH(A8,F6:F22,0)</t>
    <phoneticPr fontId="1"/>
  </si>
  <si>
    <t>INDEX関数とMatch関数について(Vlookup関数等と似ていますが、使い勝手が良い)</t>
    <rPh sb="5" eb="7">
      <t>カンスウ</t>
    </rPh>
    <rPh sb="13" eb="15">
      <t>カンスウ</t>
    </rPh>
    <rPh sb="27" eb="29">
      <t>カンスウ</t>
    </rPh>
    <rPh sb="29" eb="30">
      <t>ラ</t>
    </rPh>
    <rPh sb="31" eb="32">
      <t>ニ</t>
    </rPh>
    <rPh sb="38" eb="39">
      <t>ツカ</t>
    </rPh>
    <rPh sb="40" eb="42">
      <t>ガッテ</t>
    </rPh>
    <rPh sb="43" eb="44">
      <t>ヨ</t>
    </rPh>
    <phoneticPr fontId="1"/>
  </si>
  <si>
    <t>行</t>
    <rPh sb="0" eb="1">
      <t>ギョウ</t>
    </rPh>
    <phoneticPr fontId="1"/>
  </si>
  <si>
    <t>列</t>
    <rPh sb="0" eb="1">
      <t>レツ</t>
    </rPh>
    <phoneticPr fontId="1"/>
  </si>
  <si>
    <t>*村</t>
    <rPh sb="1" eb="2">
      <t>ムラ</t>
    </rPh>
    <phoneticPr fontId="1"/>
  </si>
  <si>
    <t>mod関数では</t>
    <rPh sb="3" eb="5">
      <t>カンスウ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</si>
  <si>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</si>
  <si>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</si>
  <si>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</si>
  <si>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</si>
  <si>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</si>
  <si>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</si>
  <si>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</si>
  <si>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指定する曜日</t>
    <rPh sb="0" eb="2">
      <t>シテイ</t>
    </rPh>
    <rPh sb="4" eb="6">
      <t>ヨウビ</t>
    </rPh>
    <phoneticPr fontId="1"/>
  </si>
  <si>
    <t>土</t>
    <rPh sb="0" eb="1">
      <t>ド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</si>
  <si>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</si>
  <si>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</si>
  <si>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第〇曜日</t>
    <rPh sb="0" eb="1">
      <t>ダイ</t>
    </rPh>
    <rPh sb="2" eb="4">
      <t>ヨウビ</t>
    </rPh>
    <phoneticPr fontId="1"/>
  </si>
  <si>
    <t>特定月の曜日指定で日付を確定する方法</t>
    <rPh sb="0" eb="2">
      <t>トクテイ</t>
    </rPh>
    <rPh sb="2" eb="3">
      <t>ツキ</t>
    </rPh>
    <rPh sb="4" eb="8">
      <t>ヨウビシテイ</t>
    </rPh>
    <rPh sb="9" eb="11">
      <t>ヒヅケ</t>
    </rPh>
    <rPh sb="12" eb="14">
      <t>カクテイ</t>
    </rPh>
    <rPh sb="16" eb="18">
      <t>ホウホウ</t>
    </rPh>
    <phoneticPr fontId="1"/>
  </si>
  <si>
    <t>記念日</t>
    <rPh sb="0" eb="3">
      <t>キネンビ</t>
    </rPh>
    <phoneticPr fontId="1"/>
  </si>
  <si>
    <t>内容</t>
    <rPh sb="0" eb="2">
      <t>ナイヨウ</t>
    </rPh>
    <phoneticPr fontId="1"/>
  </si>
  <si>
    <t>東日本大震災</t>
    <rPh sb="0" eb="6">
      <t>ヒガシニホンダイシンサイ</t>
    </rPh>
    <phoneticPr fontId="1"/>
  </si>
  <si>
    <t>アメリカ同時多発テロ</t>
    <rPh sb="4" eb="8">
      <t>ドウジタハツ</t>
    </rPh>
    <phoneticPr fontId="1"/>
  </si>
  <si>
    <t>自分の誕生日</t>
    <rPh sb="0" eb="2">
      <t>ジブン</t>
    </rPh>
    <rPh sb="3" eb="6">
      <t>タンジョウビ</t>
    </rPh>
    <phoneticPr fontId="1"/>
  </si>
  <si>
    <t>父の命日</t>
    <rPh sb="0" eb="1">
      <t>チチ</t>
    </rPh>
    <rPh sb="2" eb="4">
      <t>メイニチ</t>
    </rPh>
    <phoneticPr fontId="1"/>
  </si>
  <si>
    <t>結婚記念日</t>
    <rPh sb="0" eb="5">
      <t>ケッコンキネンビ</t>
    </rPh>
    <phoneticPr fontId="1"/>
  </si>
  <si>
    <t>長男誕生日</t>
    <rPh sb="0" eb="2">
      <t>チョウナン</t>
    </rPh>
    <rPh sb="2" eb="5">
      <t>タンジョウビ</t>
    </rPh>
    <phoneticPr fontId="1"/>
  </si>
  <si>
    <t>長女誕生日</t>
    <rPh sb="0" eb="2">
      <t>チョウジョ</t>
    </rPh>
    <rPh sb="2" eb="4">
      <t>タンジョウ</t>
    </rPh>
    <rPh sb="4" eb="5">
      <t>ヒ</t>
    </rPh>
    <phoneticPr fontId="1"/>
  </si>
  <si>
    <t>母の命日</t>
    <rPh sb="0" eb="1">
      <t>ハハ</t>
    </rPh>
    <rPh sb="2" eb="4">
      <t>メイニチ</t>
    </rPh>
    <phoneticPr fontId="1"/>
  </si>
  <si>
    <t>毎年同じ日付で記念日</t>
    <rPh sb="0" eb="2">
      <t>マイトシ</t>
    </rPh>
    <rPh sb="2" eb="3">
      <t>オナ</t>
    </rPh>
    <rPh sb="4" eb="6">
      <t>ヒヅケ</t>
    </rPh>
    <rPh sb="7" eb="10">
      <t>キネンビ</t>
    </rPh>
    <phoneticPr fontId="1"/>
  </si>
  <si>
    <t>毎年の記念日</t>
    <rPh sb="0" eb="1">
      <t>マイ</t>
    </rPh>
    <rPh sb="1" eb="2">
      <t>トシ</t>
    </rPh>
    <rPh sb="3" eb="6">
      <t>キネンビ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</si>
</sst>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&quot;;@"/>
    <numFmt numFmtId="177" formatCode="d"/>
    <numFmt numFmtId="182" formatCode="aaaa"/>
    <numFmt numFmtId="183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9" tint="-0.249977111117893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3" borderId="1" xfId="0" applyNumberFormat="1" applyFill="1" applyBorder="1">
      <alignment vertical="center"/>
    </xf>
    <xf numFmtId="0" fontId="0" fillId="0" borderId="0" xfId="0" quotePrefix="1">
      <alignment vertical="center"/>
    </xf>
    <xf numFmtId="0" fontId="4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3" fillId="4" borderId="2" xfId="0" applyFont="1" applyFill="1" applyBorder="1">
      <alignment vertical="center"/>
    </xf>
    <xf numFmtId="14" fontId="3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3" fillId="0" borderId="3" xfId="0" applyNumberFormat="1" applyFont="1" applyBorder="1">
      <alignment vertical="center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4</xdr:row>
      <xdr:rowOff>220980</xdr:rowOff>
    </xdr:from>
    <xdr:to>
      <xdr:col>1</xdr:col>
      <xdr:colOff>1889903</xdr:colOff>
      <xdr:row>19</xdr:row>
      <xdr:rowOff>45925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7B0C99E4-4E70-5A65-9CF0-090BA70C6F9C}"/>
            </a:ext>
          </a:extLst>
        </xdr:cNvPr>
        <xdr:cNvGrpSpPr/>
      </xdr:nvGrpSpPr>
      <xdr:grpSpPr>
        <a:xfrm>
          <a:off x="335280" y="1348740"/>
          <a:ext cx="2019443" cy="3413965"/>
          <a:chOff x="251460" y="1379220"/>
          <a:chExt cx="2019443" cy="3413965"/>
        </a:xfrm>
      </xdr:grpSpPr>
      <xdr:pic>
        <xdr:nvPicPr>
          <xdr:cNvPr id="2" name="図 1">
            <a:extLst>
              <a:ext uri="{FF2B5EF4-FFF2-40B4-BE49-F238E27FC236}">
                <a16:creationId xmlns:a16="http://schemas.microsoft.com/office/drawing/2014/main" id="{5094545D-E2C2-3733-2DC8-989F589556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17220" y="2423160"/>
            <a:ext cx="1653683" cy="2370025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cxnSp macro="">
        <xdr:nvCxnSpPr>
          <xdr:cNvPr id="9" name="直線矢印コネクタ 8">
            <a:extLst>
              <a:ext uri="{FF2B5EF4-FFF2-40B4-BE49-F238E27FC236}">
                <a16:creationId xmlns:a16="http://schemas.microsoft.com/office/drawing/2014/main" id="{B2652491-D9E4-D463-6791-597578010537}"/>
              </a:ext>
            </a:extLst>
          </xdr:cNvPr>
          <xdr:cNvCxnSpPr/>
        </xdr:nvCxnSpPr>
        <xdr:spPr>
          <a:xfrm>
            <a:off x="251460" y="1379220"/>
            <a:ext cx="457200" cy="1744980"/>
          </a:xfrm>
          <a:prstGeom prst="straightConnector1">
            <a:avLst/>
          </a:prstGeom>
          <a:ln w="381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152400</xdr:colOff>
      <xdr:row>11</xdr:row>
      <xdr:rowOff>220980</xdr:rowOff>
    </xdr:from>
    <xdr:to>
      <xdr:col>1</xdr:col>
      <xdr:colOff>1592580</xdr:colOff>
      <xdr:row>13</xdr:row>
      <xdr:rowOff>68580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3090AA1-32B8-6969-79AC-88A5FD6A3212}"/>
            </a:ext>
          </a:extLst>
        </xdr:cNvPr>
        <xdr:cNvSpPr/>
      </xdr:nvSpPr>
      <xdr:spPr>
        <a:xfrm>
          <a:off x="617220" y="2735580"/>
          <a:ext cx="144018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2773680</xdr:colOff>
      <xdr:row>5</xdr:row>
      <xdr:rowOff>213360</xdr:rowOff>
    </xdr:from>
    <xdr:to>
      <xdr:col>1</xdr:col>
      <xdr:colOff>5707631</xdr:colOff>
      <xdr:row>22</xdr:row>
      <xdr:rowOff>213633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121CAAA0-1965-62B6-3F59-2499177FEA25}"/>
            </a:ext>
          </a:extLst>
        </xdr:cNvPr>
        <xdr:cNvGrpSpPr/>
      </xdr:nvGrpSpPr>
      <xdr:grpSpPr>
        <a:xfrm>
          <a:off x="3238500" y="1623060"/>
          <a:ext cx="2933951" cy="3993153"/>
          <a:chOff x="3063240" y="1615440"/>
          <a:chExt cx="2933951" cy="3993153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846BCB3D-4884-42B9-FB15-5E0F83C02B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101340" y="2461260"/>
            <a:ext cx="2895851" cy="3147333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cxnSp macro="">
        <xdr:nvCxnSpPr>
          <xdr:cNvPr id="11" name="直線矢印コネクタ 10">
            <a:extLst>
              <a:ext uri="{FF2B5EF4-FFF2-40B4-BE49-F238E27FC236}">
                <a16:creationId xmlns:a16="http://schemas.microsoft.com/office/drawing/2014/main" id="{E485C403-460B-06C4-B3CB-A8C2CFA3EA9E}"/>
              </a:ext>
            </a:extLst>
          </xdr:cNvPr>
          <xdr:cNvCxnSpPr/>
        </xdr:nvCxnSpPr>
        <xdr:spPr>
          <a:xfrm>
            <a:off x="3063240" y="1615440"/>
            <a:ext cx="182880" cy="1577340"/>
          </a:xfrm>
          <a:prstGeom prst="straightConnector1">
            <a:avLst/>
          </a:prstGeom>
          <a:ln w="381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2484120</xdr:colOff>
      <xdr:row>12</xdr:row>
      <xdr:rowOff>76200</xdr:rowOff>
    </xdr:from>
    <xdr:to>
      <xdr:col>1</xdr:col>
      <xdr:colOff>3543300</xdr:colOff>
      <xdr:row>13</xdr:row>
      <xdr:rowOff>152400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277AD872-6A00-F461-D20B-E66C0DD60876}"/>
            </a:ext>
          </a:extLst>
        </xdr:cNvPr>
        <xdr:cNvSpPr/>
      </xdr:nvSpPr>
      <xdr:spPr>
        <a:xfrm>
          <a:off x="2948940" y="2819400"/>
          <a:ext cx="105918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2613660</xdr:colOff>
      <xdr:row>15</xdr:row>
      <xdr:rowOff>190500</xdr:rowOff>
    </xdr:from>
    <xdr:to>
      <xdr:col>1</xdr:col>
      <xdr:colOff>3550920</xdr:colOff>
      <xdr:row>17</xdr:row>
      <xdr:rowOff>38100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43631BE7-4E40-D4FB-FF33-F7F8CB5D2472}"/>
            </a:ext>
          </a:extLst>
        </xdr:cNvPr>
        <xdr:cNvSpPr/>
      </xdr:nvSpPr>
      <xdr:spPr>
        <a:xfrm>
          <a:off x="3078480" y="3992880"/>
          <a:ext cx="93726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3985260</xdr:colOff>
      <xdr:row>21</xdr:row>
      <xdr:rowOff>53340</xdr:rowOff>
    </xdr:from>
    <xdr:to>
      <xdr:col>1</xdr:col>
      <xdr:colOff>4823460</xdr:colOff>
      <xdr:row>22</xdr:row>
      <xdr:rowOff>129540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2955407-6DB8-9BD4-5642-0BD3CAFAFC87}"/>
            </a:ext>
          </a:extLst>
        </xdr:cNvPr>
        <xdr:cNvSpPr/>
      </xdr:nvSpPr>
      <xdr:spPr>
        <a:xfrm>
          <a:off x="4450080" y="4853940"/>
          <a:ext cx="83820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1272540</xdr:colOff>
      <xdr:row>1</xdr:row>
      <xdr:rowOff>114300</xdr:rowOff>
    </xdr:from>
    <xdr:to>
      <xdr:col>9</xdr:col>
      <xdr:colOff>640080</xdr:colOff>
      <xdr:row>3</xdr:row>
      <xdr:rowOff>129540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97B3040-A554-DA13-26FE-D9695070FA93}"/>
            </a:ext>
          </a:extLst>
        </xdr:cNvPr>
        <xdr:cNvSpPr txBox="1"/>
      </xdr:nvSpPr>
      <xdr:spPr>
        <a:xfrm>
          <a:off x="3870960" y="480060"/>
          <a:ext cx="5326380" cy="57912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solidFill>
                <a:schemeClr val="bg1"/>
              </a:solidFill>
            </a:rPr>
            <a:t>=DATE($A$3,MONTH(C8),DAY(C8))</a:t>
          </a:r>
          <a:endParaRPr kumimoji="1" lang="ja-JP" altLang="en-US" sz="28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1158240</xdr:colOff>
      <xdr:row>3</xdr:row>
      <xdr:rowOff>129540</xdr:rowOff>
    </xdr:from>
    <xdr:to>
      <xdr:col>5</xdr:col>
      <xdr:colOff>659130</xdr:colOff>
      <xdr:row>7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308304-D989-8E20-3B29-040632E85BF9}"/>
            </a:ext>
          </a:extLst>
        </xdr:cNvPr>
        <xdr:cNvCxnSpPr>
          <a:stCxn id="2" idx="2"/>
        </xdr:cNvCxnSpPr>
      </xdr:nvCxnSpPr>
      <xdr:spPr>
        <a:xfrm flipH="1">
          <a:off x="5707380" y="1059180"/>
          <a:ext cx="826770" cy="99822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1</xdr:row>
      <xdr:rowOff>68580</xdr:rowOff>
    </xdr:from>
    <xdr:to>
      <xdr:col>12</xdr:col>
      <xdr:colOff>167640</xdr:colOff>
      <xdr:row>4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8D5C9B-348B-1DE2-C1A0-557F9F78D836}"/>
            </a:ext>
          </a:extLst>
        </xdr:cNvPr>
        <xdr:cNvSpPr txBox="1"/>
      </xdr:nvSpPr>
      <xdr:spPr>
        <a:xfrm>
          <a:off x="236220" y="419100"/>
          <a:ext cx="8724900" cy="113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=INDEX(</a:t>
          </a:r>
          <a:r>
            <a:rPr kumimoji="1" lang="en-US" altLang="ja-JP" sz="2000" u="dbl"/>
            <a:t>F6:S22</a:t>
          </a:r>
          <a:r>
            <a:rPr kumimoji="1" lang="en-US" altLang="ja-JP" sz="2000"/>
            <a:t>,</a:t>
          </a:r>
          <a:r>
            <a:rPr kumimoji="1" lang="en-US" altLang="ja-JP" sz="2000" u="dbl"/>
            <a:t>MATCH(A8,F6:F22,0</a:t>
          </a:r>
          <a:r>
            <a:rPr kumimoji="1" lang="en-US" altLang="ja-JP" sz="2000" u="none"/>
            <a:t>),</a:t>
          </a:r>
          <a:r>
            <a:rPr kumimoji="1" lang="en-US" altLang="ja-JP" sz="2000" b="1" u="dbl"/>
            <a:t>MATCH(B8,F6:S6,0</a:t>
          </a:r>
          <a:r>
            <a:rPr kumimoji="1" lang="en-US" altLang="ja-JP" sz="2000" b="1" u="sng"/>
            <a:t>)</a:t>
          </a:r>
          <a:r>
            <a:rPr kumimoji="1" lang="en-US" altLang="ja-JP" sz="2000" b="1" u="none"/>
            <a:t>)</a:t>
          </a:r>
          <a:endParaRPr kumimoji="1" lang="ja-JP" altLang="en-US" sz="2000" b="1" u="none"/>
        </a:p>
      </xdr:txBody>
    </xdr:sp>
    <xdr:clientData/>
  </xdr:twoCellAnchor>
  <xdr:twoCellAnchor>
    <xdr:from>
      <xdr:col>7</xdr:col>
      <xdr:colOff>662940</xdr:colOff>
      <xdr:row>2</xdr:row>
      <xdr:rowOff>144780</xdr:rowOff>
    </xdr:from>
    <xdr:to>
      <xdr:col>9</xdr:col>
      <xdr:colOff>121920</xdr:colOff>
      <xdr:row>3</xdr:row>
      <xdr:rowOff>114300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BF804840-D596-5C63-1A97-44ACD455BEAA}"/>
            </a:ext>
          </a:extLst>
        </xdr:cNvPr>
        <xdr:cNvSpPr/>
      </xdr:nvSpPr>
      <xdr:spPr>
        <a:xfrm>
          <a:off x="5844540" y="845820"/>
          <a:ext cx="944880" cy="320040"/>
        </a:xfrm>
        <a:prstGeom prst="borderCallout1">
          <a:avLst>
            <a:gd name="adj1" fmla="val 59226"/>
            <a:gd name="adj2" fmla="val 50"/>
            <a:gd name="adj3" fmla="val -25595"/>
            <a:gd name="adj4" fmla="val -23064"/>
          </a:avLst>
        </a:prstGeom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列の位置</a:t>
          </a:r>
        </a:p>
      </xdr:txBody>
    </xdr:sp>
    <xdr:clientData/>
  </xdr:twoCellAnchor>
  <xdr:twoCellAnchor>
    <xdr:from>
      <xdr:col>4</xdr:col>
      <xdr:colOff>502920</xdr:colOff>
      <xdr:row>2</xdr:row>
      <xdr:rowOff>114300</xdr:rowOff>
    </xdr:from>
    <xdr:to>
      <xdr:col>6</xdr:col>
      <xdr:colOff>106680</xdr:colOff>
      <xdr:row>3</xdr:row>
      <xdr:rowOff>83820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03F10407-C99C-0C0B-5689-DDA3ECE5FCCA}"/>
            </a:ext>
          </a:extLst>
        </xdr:cNvPr>
        <xdr:cNvSpPr/>
      </xdr:nvSpPr>
      <xdr:spPr>
        <a:xfrm>
          <a:off x="3741420" y="815340"/>
          <a:ext cx="944880" cy="320040"/>
        </a:xfrm>
        <a:prstGeom prst="borderCallout1">
          <a:avLst>
            <a:gd name="adj1" fmla="val 59226"/>
            <a:gd name="adj2" fmla="val 50"/>
            <a:gd name="adj3" fmla="val -25595"/>
            <a:gd name="adj4" fmla="val -23064"/>
          </a:avLst>
        </a:prstGeom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行の位置</a:t>
          </a:r>
        </a:p>
      </xdr:txBody>
    </xdr:sp>
    <xdr:clientData/>
  </xdr:twoCellAnchor>
  <xdr:twoCellAnchor>
    <xdr:from>
      <xdr:col>1</xdr:col>
      <xdr:colOff>1066800</xdr:colOff>
      <xdr:row>2</xdr:row>
      <xdr:rowOff>152400</xdr:rowOff>
    </xdr:from>
    <xdr:to>
      <xdr:col>3</xdr:col>
      <xdr:colOff>190500</xdr:colOff>
      <xdr:row>3</xdr:row>
      <xdr:rowOff>121920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AA367744-3742-3D27-8A76-4078AB920B38}"/>
            </a:ext>
          </a:extLst>
        </xdr:cNvPr>
        <xdr:cNvSpPr/>
      </xdr:nvSpPr>
      <xdr:spPr>
        <a:xfrm>
          <a:off x="1737360" y="853440"/>
          <a:ext cx="944880" cy="320040"/>
        </a:xfrm>
        <a:prstGeom prst="borderCallout1">
          <a:avLst>
            <a:gd name="adj1" fmla="val 59226"/>
            <a:gd name="adj2" fmla="val 50"/>
            <a:gd name="adj3" fmla="val -25595"/>
            <a:gd name="adj4" fmla="val -23064"/>
          </a:avLst>
        </a:prstGeom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表の範囲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3</xdr:row>
      <xdr:rowOff>99060</xdr:rowOff>
    </xdr:from>
    <xdr:to>
      <xdr:col>7</xdr:col>
      <xdr:colOff>167640</xdr:colOff>
      <xdr:row>5</xdr:row>
      <xdr:rowOff>99060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CB25BFB9-6559-FEAB-ED49-D3D45170B94A}"/>
            </a:ext>
          </a:extLst>
        </xdr:cNvPr>
        <xdr:cNvCxnSpPr/>
      </xdr:nvCxnSpPr>
      <xdr:spPr>
        <a:xfrm>
          <a:off x="2552700" y="792480"/>
          <a:ext cx="2766060" cy="46482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236220</xdr:colOff>
      <xdr:row>1</xdr:row>
      <xdr:rowOff>525780</xdr:rowOff>
    </xdr:from>
    <xdr:to>
      <xdr:col>19</xdr:col>
      <xdr:colOff>91440</xdr:colOff>
      <xdr:row>3</xdr:row>
      <xdr:rowOff>198120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802721F6-2871-3626-8773-A36A412B198C}"/>
            </a:ext>
          </a:extLst>
        </xdr:cNvPr>
        <xdr:cNvSpPr/>
      </xdr:nvSpPr>
      <xdr:spPr>
        <a:xfrm>
          <a:off x="8473440" y="807720"/>
          <a:ext cx="5219700" cy="556260"/>
        </a:xfrm>
        <a:prstGeom prst="wedgeRectCallout">
          <a:avLst>
            <a:gd name="adj1" fmla="val -34059"/>
            <a:gd name="adj2" fmla="val 11716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月初のモード関数がこの数値の場合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13</xdr:row>
      <xdr:rowOff>15240</xdr:rowOff>
    </xdr:from>
    <xdr:to>
      <xdr:col>13</xdr:col>
      <xdr:colOff>647700</xdr:colOff>
      <xdr:row>14</xdr:row>
      <xdr:rowOff>220980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FA8CAD04-5BA9-CD5E-7412-5A784ACF7A5A}"/>
            </a:ext>
          </a:extLst>
        </xdr:cNvPr>
        <xdr:cNvSpPr/>
      </xdr:nvSpPr>
      <xdr:spPr>
        <a:xfrm rot="5400000">
          <a:off x="7269480" y="2034540"/>
          <a:ext cx="434340" cy="4671060"/>
        </a:xfrm>
        <a:prstGeom prst="rightBrace">
          <a:avLst>
            <a:gd name="adj1" fmla="val 47659"/>
            <a:gd name="adj2" fmla="val 50488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556260</xdr:colOff>
      <xdr:row>15</xdr:row>
      <xdr:rowOff>91440</xdr:rowOff>
    </xdr:from>
    <xdr:to>
      <xdr:col>16</xdr:col>
      <xdr:colOff>571500</xdr:colOff>
      <xdr:row>18</xdr:row>
      <xdr:rowOff>53340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7239CF6B-6656-6ACC-1D1E-3B5DD78D714B}"/>
            </a:ext>
          </a:extLst>
        </xdr:cNvPr>
        <xdr:cNvSpPr/>
      </xdr:nvSpPr>
      <xdr:spPr>
        <a:xfrm>
          <a:off x="5707380" y="4686300"/>
          <a:ext cx="6050280" cy="647700"/>
        </a:xfrm>
        <a:prstGeom prst="wedgeRectCallout">
          <a:avLst>
            <a:gd name="adj1" fmla="val -20959"/>
            <a:gd name="adj2" fmla="val -580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第一曜日は月初日に上記の数値を加算する</a:t>
          </a:r>
        </a:p>
      </xdr:txBody>
    </xdr:sp>
    <xdr:clientData/>
  </xdr:twoCellAnchor>
  <xdr:twoCellAnchor>
    <xdr:from>
      <xdr:col>0</xdr:col>
      <xdr:colOff>365760</xdr:colOff>
      <xdr:row>1</xdr:row>
      <xdr:rowOff>38100</xdr:rowOff>
    </xdr:from>
    <xdr:to>
      <xdr:col>18</xdr:col>
      <xdr:colOff>289560</xdr:colOff>
      <xdr:row>1</xdr:row>
      <xdr:rowOff>579120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D761303-0C50-B3B6-1911-8DA474ECF469}"/>
            </a:ext>
          </a:extLst>
        </xdr:cNvPr>
        <xdr:cNvSpPr txBox="1"/>
      </xdr:nvSpPr>
      <xdr:spPr>
        <a:xfrm>
          <a:off x="365760" y="320040"/>
          <a:ext cx="12854940" cy="54102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 b="1">
              <a:solidFill>
                <a:schemeClr val="bg1"/>
              </a:solidFill>
            </a:rPr>
            <a:t>=$A$5+INDEX($G$6:$N$13,MATCH(B8,$G$6:$G$13,0),MATCH($C$5,$G$6:$N$6,0))+(A8-1)*7</a:t>
          </a:r>
          <a:endParaRPr kumimoji="1" lang="ja-JP" altLang="en-US" sz="2400" b="1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906780</xdr:colOff>
      <xdr:row>2</xdr:row>
      <xdr:rowOff>38100</xdr:rowOff>
    </xdr:from>
    <xdr:to>
      <xdr:col>4</xdr:col>
      <xdr:colOff>350520</xdr:colOff>
      <xdr:row>7</xdr:row>
      <xdr:rowOff>60960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D736F04F-F14B-69B1-4B76-41D1F2C610C3}"/>
            </a:ext>
          </a:extLst>
        </xdr:cNvPr>
        <xdr:cNvCxnSpPr/>
      </xdr:nvCxnSpPr>
      <xdr:spPr>
        <a:xfrm flipH="1">
          <a:off x="2461260" y="495300"/>
          <a:ext cx="1028700" cy="150114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318BF-5D7C-4768-85F0-D01EEC6E9EB0}">
  <dimension ref="A1:B7"/>
  <sheetViews>
    <sheetView workbookViewId="0">
      <selection activeCell="D14" sqref="D14"/>
    </sheetView>
  </sheetViews>
  <sheetFormatPr defaultRowHeight="18" x14ac:dyDescent="0.45"/>
  <cols>
    <col min="1" max="1" width="6.09765625" customWidth="1"/>
    <col min="2" max="2" width="104.296875" customWidth="1"/>
  </cols>
  <sheetData>
    <row r="1" spans="1:2" ht="22.2" x14ac:dyDescent="0.45">
      <c r="A1" s="1" t="s">
        <v>6</v>
      </c>
      <c r="B1" s="2"/>
    </row>
    <row r="2" spans="1:2" ht="22.2" x14ac:dyDescent="0.45">
      <c r="A2" s="3">
        <v>1</v>
      </c>
      <c r="B2" s="2" t="s">
        <v>0</v>
      </c>
    </row>
    <row r="3" spans="1:2" ht="22.2" x14ac:dyDescent="0.45">
      <c r="A3" s="3">
        <v>2</v>
      </c>
      <c r="B3" s="2" t="s">
        <v>1</v>
      </c>
    </row>
    <row r="4" spans="1:2" ht="22.2" x14ac:dyDescent="0.45">
      <c r="A4" s="3">
        <v>3</v>
      </c>
      <c r="B4" s="2" t="s">
        <v>2</v>
      </c>
    </row>
    <row r="5" spans="1:2" ht="22.2" x14ac:dyDescent="0.45">
      <c r="A5" s="3">
        <v>4</v>
      </c>
      <c r="B5" s="2" t="s">
        <v>3</v>
      </c>
    </row>
    <row r="6" spans="1:2" ht="22.2" x14ac:dyDescent="0.45">
      <c r="A6" s="3">
        <v>5</v>
      </c>
      <c r="B6" s="2" t="s">
        <v>4</v>
      </c>
    </row>
    <row r="7" spans="1:2" ht="22.2" x14ac:dyDescent="0.45">
      <c r="A7" s="3">
        <v>6</v>
      </c>
      <c r="B7" s="2" t="s">
        <v>5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4599D-072F-439A-BFF3-09B906E63C9F}">
  <dimension ref="A1:E15"/>
  <sheetViews>
    <sheetView tabSelected="1" workbookViewId="0">
      <selection activeCell="M10" sqref="M10"/>
    </sheetView>
  </sheetViews>
  <sheetFormatPr defaultRowHeight="18" x14ac:dyDescent="0.45"/>
  <cols>
    <col min="1" max="1" width="13.09765625" bestFit="1" customWidth="1"/>
    <col min="3" max="3" width="12.19921875" customWidth="1"/>
    <col min="4" max="4" width="25.59765625" bestFit="1" customWidth="1"/>
    <col min="5" max="5" width="17.3984375" customWidth="1"/>
  </cols>
  <sheetData>
    <row r="1" spans="1:5" ht="28.8" x14ac:dyDescent="0.45">
      <c r="A1" s="38" t="s">
        <v>85</v>
      </c>
      <c r="B1" s="1"/>
      <c r="C1" s="1"/>
      <c r="D1" s="1"/>
      <c r="E1" s="1"/>
    </row>
    <row r="2" spans="1:5" ht="22.2" x14ac:dyDescent="0.45">
      <c r="A2" s="1"/>
      <c r="B2" s="1"/>
      <c r="C2" s="1"/>
      <c r="D2" s="1"/>
      <c r="E2" s="1"/>
    </row>
    <row r="3" spans="1:5" ht="22.2" x14ac:dyDescent="0.45">
      <c r="A3" s="1">
        <v>2022</v>
      </c>
      <c r="B3" s="1"/>
      <c r="C3" s="1"/>
      <c r="D3" s="1"/>
      <c r="E3" s="1"/>
    </row>
    <row r="4" spans="1:5" ht="22.2" x14ac:dyDescent="0.45">
      <c r="A4" s="1">
        <v>12</v>
      </c>
      <c r="B4" s="1"/>
      <c r="C4" s="1"/>
      <c r="D4" s="1"/>
      <c r="E4" s="1"/>
    </row>
    <row r="5" spans="1:5" ht="22.2" x14ac:dyDescent="0.45">
      <c r="A5" s="35">
        <f>DATE(A3,A4,1)</f>
        <v>44896</v>
      </c>
      <c r="B5" s="1"/>
      <c r="C5" s="1"/>
      <c r="D5" s="1"/>
      <c r="E5" s="1"/>
    </row>
    <row r="6" spans="1:5" ht="22.2" x14ac:dyDescent="0.45">
      <c r="A6" s="1"/>
      <c r="B6" s="1"/>
      <c r="C6" s="1"/>
      <c r="D6" s="1"/>
      <c r="E6" s="1"/>
    </row>
    <row r="7" spans="1:5" ht="22.2" x14ac:dyDescent="0.45">
      <c r="A7" s="1"/>
      <c r="B7" s="1"/>
      <c r="C7" s="1" t="s">
        <v>75</v>
      </c>
      <c r="D7" s="1" t="s">
        <v>76</v>
      </c>
      <c r="E7" s="1" t="s">
        <v>86</v>
      </c>
    </row>
    <row r="8" spans="1:5" ht="22.2" x14ac:dyDescent="0.45">
      <c r="A8" s="1"/>
      <c r="B8" s="1"/>
      <c r="C8" s="35">
        <v>40613</v>
      </c>
      <c r="D8" s="1" t="s">
        <v>77</v>
      </c>
      <c r="E8" s="35">
        <f>DATE($A$3,MONTH(C8),DAY(C8))</f>
        <v>44631</v>
      </c>
    </row>
    <row r="9" spans="1:5" ht="22.2" x14ac:dyDescent="0.45">
      <c r="A9" s="1"/>
      <c r="B9" s="1"/>
      <c r="C9" s="35">
        <v>37145</v>
      </c>
      <c r="D9" s="1" t="s">
        <v>78</v>
      </c>
      <c r="E9" s="35">
        <f>DATE($A$3,MONTH(C9),DAY(C9))</f>
        <v>44815</v>
      </c>
    </row>
    <row r="10" spans="1:5" ht="22.2" x14ac:dyDescent="0.45">
      <c r="A10" s="1"/>
      <c r="B10" s="1"/>
      <c r="C10" s="35">
        <v>12182</v>
      </c>
      <c r="D10" s="1" t="s">
        <v>79</v>
      </c>
      <c r="E10" s="35">
        <f>DATE($A$3,MONTH(C10),DAY(C10))</f>
        <v>44689</v>
      </c>
    </row>
    <row r="11" spans="1:5" ht="22.2" x14ac:dyDescent="0.45">
      <c r="A11" s="1"/>
      <c r="B11" s="1"/>
      <c r="C11" s="35">
        <v>36925</v>
      </c>
      <c r="D11" s="1" t="s">
        <v>80</v>
      </c>
      <c r="E11" s="35">
        <f>DATE($A$3,MONTH(C11),DAY(C11))</f>
        <v>44595</v>
      </c>
    </row>
    <row r="12" spans="1:5" ht="22.2" x14ac:dyDescent="0.45">
      <c r="A12" s="1"/>
      <c r="B12" s="1"/>
      <c r="C12" s="35">
        <v>22010</v>
      </c>
      <c r="D12" s="1" t="s">
        <v>81</v>
      </c>
      <c r="E12" s="35">
        <f>DATE($A$3,MONTH(C12),DAY(C12))</f>
        <v>44655</v>
      </c>
    </row>
    <row r="13" spans="1:5" ht="22.2" x14ac:dyDescent="0.45">
      <c r="A13" s="1"/>
      <c r="B13" s="1"/>
      <c r="C13" s="35">
        <v>22299</v>
      </c>
      <c r="D13" s="1" t="s">
        <v>82</v>
      </c>
      <c r="E13" s="35">
        <f>DATE($A$3,MONTH(C13),DAY(C13))</f>
        <v>44579</v>
      </c>
    </row>
    <row r="14" spans="1:5" ht="22.2" x14ac:dyDescent="0.45">
      <c r="A14" s="1"/>
      <c r="B14" s="1"/>
      <c r="C14" s="35">
        <v>24053</v>
      </c>
      <c r="D14" s="1" t="s">
        <v>83</v>
      </c>
      <c r="E14" s="35">
        <f>DATE($A$3,MONTH(C14),DAY(C14))</f>
        <v>44872</v>
      </c>
    </row>
    <row r="15" spans="1:5" ht="22.2" x14ac:dyDescent="0.45">
      <c r="A15" s="1"/>
      <c r="B15" s="1"/>
      <c r="C15" s="35">
        <v>73206</v>
      </c>
      <c r="D15" s="1" t="s">
        <v>84</v>
      </c>
      <c r="E15" s="35">
        <f>DATE($A$3,MONTH(C15),DAY(C15))</f>
        <v>44717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1BB0B-7F7B-43C0-905A-6307B69EBA87}">
  <dimension ref="A1:U22"/>
  <sheetViews>
    <sheetView workbookViewId="0">
      <selection activeCell="D13" sqref="D13"/>
    </sheetView>
  </sheetViews>
  <sheetFormatPr defaultRowHeight="18" x14ac:dyDescent="0.45"/>
  <cols>
    <col min="2" max="2" width="14.09765625" bestFit="1" customWidth="1"/>
    <col min="3" max="4" width="9.796875" customWidth="1"/>
    <col min="6" max="6" width="8.796875" style="4"/>
    <col min="7" max="7" width="7.8984375" customWidth="1"/>
    <col min="8" max="8" width="9.296875" customWidth="1"/>
    <col min="9" max="9" width="10.19921875" bestFit="1" customWidth="1"/>
    <col min="10" max="19" width="9.296875" customWidth="1"/>
  </cols>
  <sheetData>
    <row r="1" spans="1:21" ht="27.6" customHeight="1" x14ac:dyDescent="0.45">
      <c r="A1" s="16" t="s">
        <v>57</v>
      </c>
      <c r="B1" s="16"/>
      <c r="C1" s="16"/>
      <c r="N1" s="17" t="s">
        <v>58</v>
      </c>
      <c r="O1" s="18" t="s">
        <v>56</v>
      </c>
      <c r="P1" s="19"/>
      <c r="Q1" s="11">
        <f>MATCH(A8,F6:F22,0)</f>
        <v>9</v>
      </c>
    </row>
    <row r="2" spans="1:21" ht="27.6" customHeight="1" x14ac:dyDescent="0.45">
      <c r="N2" s="17" t="s">
        <v>59</v>
      </c>
      <c r="O2" s="18" t="s">
        <v>54</v>
      </c>
      <c r="P2" s="19"/>
      <c r="Q2" s="11">
        <f>MATCH(B8,F6:S6,0)</f>
        <v>11</v>
      </c>
    </row>
    <row r="3" spans="1:21" ht="27.6" customHeight="1" x14ac:dyDescent="0.45">
      <c r="O3" s="10" t="s">
        <v>55</v>
      </c>
    </row>
    <row r="4" spans="1:21" ht="27.6" customHeight="1" x14ac:dyDescent="0.45"/>
    <row r="5" spans="1:21" ht="24.6" customHeight="1" x14ac:dyDescent="0.45">
      <c r="U5" s="5"/>
    </row>
    <row r="6" spans="1:21" x14ac:dyDescent="0.45">
      <c r="B6" s="5"/>
      <c r="C6" s="5"/>
      <c r="D6" s="5"/>
      <c r="F6" s="6" t="s">
        <v>23</v>
      </c>
      <c r="G6" s="9">
        <v>44930</v>
      </c>
      <c r="H6" s="9">
        <v>44931</v>
      </c>
      <c r="I6" s="9">
        <v>44932</v>
      </c>
      <c r="J6" s="9">
        <v>44937</v>
      </c>
      <c r="K6" s="9">
        <v>44938</v>
      </c>
      <c r="L6" s="9">
        <v>44939</v>
      </c>
      <c r="M6" s="9">
        <v>44943</v>
      </c>
      <c r="N6" s="9">
        <v>44944</v>
      </c>
      <c r="O6" s="9">
        <v>44945</v>
      </c>
      <c r="P6" s="9">
        <v>44946</v>
      </c>
      <c r="Q6" s="9">
        <v>44950</v>
      </c>
      <c r="R6" s="9">
        <v>44951</v>
      </c>
      <c r="S6" s="9">
        <v>44952</v>
      </c>
      <c r="U6" s="5"/>
    </row>
    <row r="7" spans="1:21" x14ac:dyDescent="0.45">
      <c r="A7" s="12" t="s">
        <v>50</v>
      </c>
      <c r="B7" s="13" t="s">
        <v>51</v>
      </c>
      <c r="C7" s="13" t="s">
        <v>52</v>
      </c>
      <c r="D7" s="5"/>
      <c r="F7" s="7" t="s">
        <v>7</v>
      </c>
      <c r="G7" s="8" t="s">
        <v>49</v>
      </c>
      <c r="H7" s="8" t="s">
        <v>39</v>
      </c>
      <c r="I7" s="8" t="s">
        <v>29</v>
      </c>
      <c r="J7" s="8" t="s">
        <v>45</v>
      </c>
      <c r="K7" s="8" t="s">
        <v>35</v>
      </c>
      <c r="L7" s="8" t="s">
        <v>25</v>
      </c>
      <c r="M7" s="8" t="s">
        <v>41</v>
      </c>
      <c r="N7" s="8" t="s">
        <v>31</v>
      </c>
      <c r="O7" s="8" t="s">
        <v>47</v>
      </c>
      <c r="P7" s="8" t="s">
        <v>37</v>
      </c>
      <c r="Q7" s="8" t="s">
        <v>27</v>
      </c>
      <c r="R7" s="8" t="s">
        <v>43</v>
      </c>
      <c r="S7" s="8" t="s">
        <v>33</v>
      </c>
      <c r="U7" s="5"/>
    </row>
    <row r="8" spans="1:21" x14ac:dyDescent="0.45">
      <c r="A8" s="7" t="s">
        <v>53</v>
      </c>
      <c r="B8" s="14">
        <v>44946</v>
      </c>
      <c r="C8" s="15" t="str">
        <f>INDEX(F6:S22,MATCH(A8,F6:F22,0),MATCH(B8,F6:S6,0))</f>
        <v>坪井</v>
      </c>
      <c r="D8" s="5"/>
      <c r="F8" s="7" t="s">
        <v>8</v>
      </c>
      <c r="G8" s="8" t="s">
        <v>24</v>
      </c>
      <c r="H8" s="8" t="s">
        <v>40</v>
      </c>
      <c r="I8" s="8" t="s">
        <v>30</v>
      </c>
      <c r="J8" s="8" t="s">
        <v>46</v>
      </c>
      <c r="K8" s="8" t="s">
        <v>36</v>
      </c>
      <c r="L8" s="8" t="s">
        <v>26</v>
      </c>
      <c r="M8" s="8" t="s">
        <v>42</v>
      </c>
      <c r="N8" s="8" t="s">
        <v>32</v>
      </c>
      <c r="O8" s="8" t="s">
        <v>48</v>
      </c>
      <c r="P8" s="8" t="s">
        <v>38</v>
      </c>
      <c r="Q8" s="8" t="s">
        <v>28</v>
      </c>
      <c r="R8" s="8" t="s">
        <v>44</v>
      </c>
      <c r="S8" s="8" t="s">
        <v>34</v>
      </c>
      <c r="U8" s="5"/>
    </row>
    <row r="9" spans="1:21" x14ac:dyDescent="0.45">
      <c r="B9" s="5"/>
      <c r="C9" s="5"/>
      <c r="D9" s="5"/>
      <c r="F9" s="7" t="s">
        <v>9</v>
      </c>
      <c r="G9" s="8" t="s">
        <v>25</v>
      </c>
      <c r="H9" s="8" t="s">
        <v>41</v>
      </c>
      <c r="I9" s="8" t="s">
        <v>31</v>
      </c>
      <c r="J9" s="8" t="s">
        <v>47</v>
      </c>
      <c r="K9" s="8" t="s">
        <v>37</v>
      </c>
      <c r="L9" s="8" t="s">
        <v>27</v>
      </c>
      <c r="M9" s="8" t="s">
        <v>43</v>
      </c>
      <c r="N9" s="8" t="s">
        <v>33</v>
      </c>
      <c r="O9" s="8" t="s">
        <v>49</v>
      </c>
      <c r="P9" s="8" t="s">
        <v>39</v>
      </c>
      <c r="Q9" s="8" t="s">
        <v>29</v>
      </c>
      <c r="R9" s="8" t="s">
        <v>45</v>
      </c>
      <c r="S9" s="8" t="s">
        <v>35</v>
      </c>
      <c r="U9" s="5"/>
    </row>
    <row r="10" spans="1:21" x14ac:dyDescent="0.45">
      <c r="A10" s="7" t="s">
        <v>60</v>
      </c>
      <c r="B10" s="14">
        <v>44951</v>
      </c>
      <c r="C10" s="15" t="str">
        <f>INDEX($F$6:$S$22,MATCH(A10,F6:F22,0),MATCH(B10,F6:S6,0))</f>
        <v>飯山満</v>
      </c>
      <c r="D10" s="5"/>
      <c r="F10" s="7" t="s">
        <v>10</v>
      </c>
      <c r="G10" s="8" t="s">
        <v>26</v>
      </c>
      <c r="H10" s="8" t="s">
        <v>42</v>
      </c>
      <c r="I10" s="8" t="s">
        <v>32</v>
      </c>
      <c r="J10" s="8" t="s">
        <v>48</v>
      </c>
      <c r="K10" s="8" t="s">
        <v>38</v>
      </c>
      <c r="L10" s="8" t="s">
        <v>28</v>
      </c>
      <c r="M10" s="8" t="s">
        <v>44</v>
      </c>
      <c r="N10" s="8" t="s">
        <v>34</v>
      </c>
      <c r="O10" s="8" t="s">
        <v>24</v>
      </c>
      <c r="P10" s="8" t="s">
        <v>40</v>
      </c>
      <c r="Q10" s="8" t="s">
        <v>30</v>
      </c>
      <c r="R10" s="8" t="s">
        <v>46</v>
      </c>
      <c r="S10" s="8" t="s">
        <v>36</v>
      </c>
      <c r="U10" s="5"/>
    </row>
    <row r="11" spans="1:21" x14ac:dyDescent="0.45">
      <c r="B11" s="5"/>
      <c r="C11" s="5"/>
      <c r="D11" s="5"/>
      <c r="F11" s="7" t="s">
        <v>11</v>
      </c>
      <c r="G11" s="8" t="s">
        <v>27</v>
      </c>
      <c r="H11" s="8" t="s">
        <v>43</v>
      </c>
      <c r="I11" s="8" t="s">
        <v>33</v>
      </c>
      <c r="J11" s="8" t="s">
        <v>49</v>
      </c>
      <c r="K11" s="8" t="s">
        <v>39</v>
      </c>
      <c r="L11" s="8" t="s">
        <v>29</v>
      </c>
      <c r="M11" s="8" t="s">
        <v>45</v>
      </c>
      <c r="N11" s="8" t="s">
        <v>35</v>
      </c>
      <c r="O11" s="8" t="s">
        <v>25</v>
      </c>
      <c r="P11" s="8" t="s">
        <v>41</v>
      </c>
      <c r="Q11" s="8" t="s">
        <v>31</v>
      </c>
      <c r="R11" s="8" t="s">
        <v>47</v>
      </c>
      <c r="S11" s="8" t="s">
        <v>37</v>
      </c>
      <c r="U11" s="5"/>
    </row>
    <row r="12" spans="1:21" x14ac:dyDescent="0.45">
      <c r="B12" s="5"/>
      <c r="C12" s="5"/>
      <c r="D12" s="5"/>
      <c r="F12" s="7" t="s">
        <v>12</v>
      </c>
      <c r="G12" s="8" t="s">
        <v>28</v>
      </c>
      <c r="H12" s="8" t="s">
        <v>44</v>
      </c>
      <c r="I12" s="8" t="s">
        <v>34</v>
      </c>
      <c r="J12" s="8" t="s">
        <v>24</v>
      </c>
      <c r="K12" s="8" t="s">
        <v>40</v>
      </c>
      <c r="L12" s="8" t="s">
        <v>30</v>
      </c>
      <c r="M12" s="8" t="s">
        <v>46</v>
      </c>
      <c r="N12" s="8" t="s">
        <v>36</v>
      </c>
      <c r="O12" s="8" t="s">
        <v>26</v>
      </c>
      <c r="P12" s="8" t="s">
        <v>42</v>
      </c>
      <c r="Q12" s="8" t="s">
        <v>32</v>
      </c>
      <c r="R12" s="8" t="s">
        <v>48</v>
      </c>
      <c r="S12" s="8" t="s">
        <v>38</v>
      </c>
      <c r="U12" s="5"/>
    </row>
    <row r="13" spans="1:21" x14ac:dyDescent="0.45">
      <c r="B13" s="5"/>
      <c r="C13" s="5"/>
      <c r="D13" s="5"/>
      <c r="F13" s="7" t="s">
        <v>13</v>
      </c>
      <c r="G13" s="8" t="s">
        <v>29</v>
      </c>
      <c r="H13" s="8" t="s">
        <v>45</v>
      </c>
      <c r="I13" s="8" t="s">
        <v>35</v>
      </c>
      <c r="J13" s="8" t="s">
        <v>25</v>
      </c>
      <c r="K13" s="8" t="s">
        <v>41</v>
      </c>
      <c r="L13" s="8" t="s">
        <v>31</v>
      </c>
      <c r="M13" s="8" t="s">
        <v>47</v>
      </c>
      <c r="N13" s="8" t="s">
        <v>37</v>
      </c>
      <c r="O13" s="8" t="s">
        <v>27</v>
      </c>
      <c r="P13" s="8" t="s">
        <v>43</v>
      </c>
      <c r="Q13" s="8" t="s">
        <v>33</v>
      </c>
      <c r="R13" s="8" t="s">
        <v>49</v>
      </c>
      <c r="S13" s="8" t="s">
        <v>39</v>
      </c>
      <c r="U13" s="5"/>
    </row>
    <row r="14" spans="1:21" x14ac:dyDescent="0.45">
      <c r="B14" s="5"/>
      <c r="C14" s="5"/>
      <c r="D14" s="5"/>
      <c r="F14" s="7" t="s">
        <v>14</v>
      </c>
      <c r="G14" s="8" t="s">
        <v>30</v>
      </c>
      <c r="H14" s="8" t="s">
        <v>46</v>
      </c>
      <c r="I14" s="8" t="s">
        <v>36</v>
      </c>
      <c r="J14" s="8" t="s">
        <v>26</v>
      </c>
      <c r="K14" s="8" t="s">
        <v>42</v>
      </c>
      <c r="L14" s="8" t="s">
        <v>32</v>
      </c>
      <c r="M14" s="8" t="s">
        <v>48</v>
      </c>
      <c r="N14" s="8" t="s">
        <v>38</v>
      </c>
      <c r="O14" s="8" t="s">
        <v>28</v>
      </c>
      <c r="P14" s="8" t="s">
        <v>44</v>
      </c>
      <c r="Q14" s="8" t="s">
        <v>34</v>
      </c>
      <c r="R14" s="8" t="s">
        <v>24</v>
      </c>
      <c r="S14" s="8" t="s">
        <v>40</v>
      </c>
      <c r="U14" s="5"/>
    </row>
    <row r="15" spans="1:21" x14ac:dyDescent="0.45">
      <c r="B15" s="5"/>
      <c r="C15" s="5"/>
      <c r="D15" s="5"/>
      <c r="F15" s="7" t="s">
        <v>15</v>
      </c>
      <c r="G15" s="8" t="s">
        <v>31</v>
      </c>
      <c r="H15" s="8" t="s">
        <v>47</v>
      </c>
      <c r="I15" s="8" t="s">
        <v>37</v>
      </c>
      <c r="J15" s="8" t="s">
        <v>27</v>
      </c>
      <c r="K15" s="8" t="s">
        <v>43</v>
      </c>
      <c r="L15" s="8" t="s">
        <v>33</v>
      </c>
      <c r="M15" s="8" t="s">
        <v>49</v>
      </c>
      <c r="N15" s="8" t="s">
        <v>39</v>
      </c>
      <c r="O15" s="8" t="s">
        <v>29</v>
      </c>
      <c r="P15" s="8" t="s">
        <v>45</v>
      </c>
      <c r="Q15" s="8" t="s">
        <v>35</v>
      </c>
      <c r="R15" s="8" t="s">
        <v>25</v>
      </c>
      <c r="S15" s="8" t="s">
        <v>41</v>
      </c>
      <c r="U15" s="5"/>
    </row>
    <row r="16" spans="1:21" x14ac:dyDescent="0.45">
      <c r="B16" s="5"/>
      <c r="C16" s="5"/>
      <c r="D16" s="5"/>
      <c r="F16" s="7" t="s">
        <v>16</v>
      </c>
      <c r="G16" s="8" t="s">
        <v>32</v>
      </c>
      <c r="H16" s="8" t="s">
        <v>48</v>
      </c>
      <c r="I16" s="8" t="s">
        <v>38</v>
      </c>
      <c r="J16" s="8" t="s">
        <v>28</v>
      </c>
      <c r="K16" s="8" t="s">
        <v>44</v>
      </c>
      <c r="L16" s="8" t="s">
        <v>34</v>
      </c>
      <c r="M16" s="8" t="s">
        <v>24</v>
      </c>
      <c r="N16" s="8" t="s">
        <v>40</v>
      </c>
      <c r="O16" s="8" t="s">
        <v>30</v>
      </c>
      <c r="P16" s="8" t="s">
        <v>46</v>
      </c>
      <c r="Q16" s="8" t="s">
        <v>36</v>
      </c>
      <c r="R16" s="8" t="s">
        <v>26</v>
      </c>
      <c r="S16" s="8" t="s">
        <v>42</v>
      </c>
      <c r="U16" s="5"/>
    </row>
    <row r="17" spans="2:21" x14ac:dyDescent="0.45">
      <c r="B17" s="5"/>
      <c r="C17" s="5"/>
      <c r="D17" s="5"/>
      <c r="F17" s="7" t="s">
        <v>17</v>
      </c>
      <c r="G17" s="8" t="s">
        <v>33</v>
      </c>
      <c r="H17" s="8" t="s">
        <v>49</v>
      </c>
      <c r="I17" s="8" t="s">
        <v>39</v>
      </c>
      <c r="J17" s="8" t="s">
        <v>29</v>
      </c>
      <c r="K17" s="8" t="s">
        <v>45</v>
      </c>
      <c r="L17" s="8" t="s">
        <v>35</v>
      </c>
      <c r="M17" s="8" t="s">
        <v>25</v>
      </c>
      <c r="N17" s="8" t="s">
        <v>41</v>
      </c>
      <c r="O17" s="8" t="s">
        <v>31</v>
      </c>
      <c r="P17" s="8" t="s">
        <v>47</v>
      </c>
      <c r="Q17" s="8" t="s">
        <v>37</v>
      </c>
      <c r="R17" s="8" t="s">
        <v>27</v>
      </c>
      <c r="S17" s="8" t="s">
        <v>43</v>
      </c>
      <c r="U17" s="5"/>
    </row>
    <row r="18" spans="2:21" x14ac:dyDescent="0.45">
      <c r="B18" s="5"/>
      <c r="C18" s="5"/>
      <c r="D18" s="5"/>
      <c r="F18" s="7" t="s">
        <v>18</v>
      </c>
      <c r="G18" s="8" t="s">
        <v>34</v>
      </c>
      <c r="H18" s="8" t="s">
        <v>24</v>
      </c>
      <c r="I18" s="8" t="s">
        <v>40</v>
      </c>
      <c r="J18" s="8" t="s">
        <v>30</v>
      </c>
      <c r="K18" s="8" t="s">
        <v>46</v>
      </c>
      <c r="L18" s="8" t="s">
        <v>36</v>
      </c>
      <c r="M18" s="8" t="s">
        <v>26</v>
      </c>
      <c r="N18" s="8" t="s">
        <v>42</v>
      </c>
      <c r="O18" s="8" t="s">
        <v>32</v>
      </c>
      <c r="P18" s="8" t="s">
        <v>48</v>
      </c>
      <c r="Q18" s="8" t="s">
        <v>38</v>
      </c>
      <c r="R18" s="8" t="s">
        <v>28</v>
      </c>
      <c r="S18" s="8" t="s">
        <v>44</v>
      </c>
      <c r="U18" s="5"/>
    </row>
    <row r="19" spans="2:21" x14ac:dyDescent="0.45">
      <c r="B19" s="5"/>
      <c r="C19" s="5"/>
      <c r="D19" s="5"/>
      <c r="F19" s="7" t="s">
        <v>19</v>
      </c>
      <c r="G19" s="8" t="s">
        <v>35</v>
      </c>
      <c r="H19" s="8" t="s">
        <v>25</v>
      </c>
      <c r="I19" s="8" t="s">
        <v>41</v>
      </c>
      <c r="J19" s="8" t="s">
        <v>31</v>
      </c>
      <c r="K19" s="8" t="s">
        <v>47</v>
      </c>
      <c r="L19" s="8" t="s">
        <v>37</v>
      </c>
      <c r="M19" s="8" t="s">
        <v>27</v>
      </c>
      <c r="N19" s="8" t="s">
        <v>43</v>
      </c>
      <c r="O19" s="8" t="s">
        <v>33</v>
      </c>
      <c r="P19" s="8" t="s">
        <v>49</v>
      </c>
      <c r="Q19" s="8" t="s">
        <v>39</v>
      </c>
      <c r="R19" s="8" t="s">
        <v>29</v>
      </c>
      <c r="S19" s="8" t="s">
        <v>45</v>
      </c>
      <c r="U19" s="5"/>
    </row>
    <row r="20" spans="2:21" x14ac:dyDescent="0.45">
      <c r="B20" s="5"/>
      <c r="C20" s="5"/>
      <c r="D20" s="5"/>
      <c r="F20" s="7" t="s">
        <v>20</v>
      </c>
      <c r="G20" s="8" t="s">
        <v>36</v>
      </c>
      <c r="H20" s="8" t="s">
        <v>26</v>
      </c>
      <c r="I20" s="8" t="s">
        <v>42</v>
      </c>
      <c r="J20" s="8" t="s">
        <v>32</v>
      </c>
      <c r="K20" s="8" t="s">
        <v>48</v>
      </c>
      <c r="L20" s="8" t="s">
        <v>38</v>
      </c>
      <c r="M20" s="8" t="s">
        <v>28</v>
      </c>
      <c r="N20" s="8" t="s">
        <v>44</v>
      </c>
      <c r="O20" s="8" t="s">
        <v>34</v>
      </c>
      <c r="P20" s="8" t="s">
        <v>24</v>
      </c>
      <c r="Q20" s="8" t="s">
        <v>40</v>
      </c>
      <c r="R20" s="8" t="s">
        <v>30</v>
      </c>
      <c r="S20" s="8" t="s">
        <v>46</v>
      </c>
      <c r="U20" s="5"/>
    </row>
    <row r="21" spans="2:21" x14ac:dyDescent="0.45">
      <c r="B21" s="5"/>
      <c r="C21" s="5"/>
      <c r="D21" s="5"/>
      <c r="F21" s="7" t="s">
        <v>21</v>
      </c>
      <c r="G21" s="8" t="s">
        <v>37</v>
      </c>
      <c r="H21" s="8" t="s">
        <v>27</v>
      </c>
      <c r="I21" s="8" t="s">
        <v>43</v>
      </c>
      <c r="J21" s="8" t="s">
        <v>33</v>
      </c>
      <c r="K21" s="8" t="s">
        <v>49</v>
      </c>
      <c r="L21" s="8" t="s">
        <v>39</v>
      </c>
      <c r="M21" s="8" t="s">
        <v>29</v>
      </c>
      <c r="N21" s="8" t="s">
        <v>45</v>
      </c>
      <c r="O21" s="8" t="s">
        <v>35</v>
      </c>
      <c r="P21" s="8" t="s">
        <v>25</v>
      </c>
      <c r="Q21" s="8" t="s">
        <v>41</v>
      </c>
      <c r="R21" s="8" t="s">
        <v>31</v>
      </c>
      <c r="S21" s="8" t="s">
        <v>47</v>
      </c>
    </row>
    <row r="22" spans="2:21" x14ac:dyDescent="0.45">
      <c r="F22" s="7" t="s">
        <v>22</v>
      </c>
      <c r="G22" s="8" t="s">
        <v>38</v>
      </c>
      <c r="H22" s="8" t="s">
        <v>28</v>
      </c>
      <c r="I22" s="8" t="s">
        <v>44</v>
      </c>
      <c r="J22" s="8" t="s">
        <v>34</v>
      </c>
      <c r="K22" s="8" t="s">
        <v>24</v>
      </c>
      <c r="L22" s="8" t="s">
        <v>40</v>
      </c>
      <c r="M22" s="8" t="s">
        <v>30</v>
      </c>
      <c r="N22" s="8" t="s">
        <v>46</v>
      </c>
      <c r="O22" s="8" t="s">
        <v>36</v>
      </c>
      <c r="P22" s="8" t="s">
        <v>26</v>
      </c>
      <c r="Q22" s="8" t="s">
        <v>42</v>
      </c>
      <c r="R22" s="8" t="s">
        <v>32</v>
      </c>
      <c r="S22" s="8" t="s">
        <v>48</v>
      </c>
    </row>
  </sheetData>
  <sortState xmlns:xlrd2="http://schemas.microsoft.com/office/spreadsheetml/2017/richdata2" ref="A6:B21">
    <sortCondition ref="A6:A21"/>
  </sortState>
  <mergeCells count="2">
    <mergeCell ref="O2:P2"/>
    <mergeCell ref="O1:P1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3AE2B-BC12-4EB3-A981-3402AAF11801}">
  <dimension ref="A1:N15"/>
  <sheetViews>
    <sheetView workbookViewId="0"/>
  </sheetViews>
  <sheetFormatPr defaultRowHeight="18" x14ac:dyDescent="0.45"/>
  <cols>
    <col min="1" max="1" width="11.69921875" bestFit="1" customWidth="1"/>
    <col min="2" max="2" width="10.296875" bestFit="1" customWidth="1"/>
    <col min="3" max="3" width="15.69921875" customWidth="1"/>
    <col min="7" max="7" width="8.796875" style="4"/>
  </cols>
  <sheetData>
    <row r="1" spans="1:14" ht="28.8" x14ac:dyDescent="0.45">
      <c r="A1" s="38" t="s">
        <v>74</v>
      </c>
      <c r="B1" s="2"/>
      <c r="C1" s="2"/>
    </row>
    <row r="2" spans="1:14" ht="46.8" customHeight="1" x14ac:dyDescent="0.45">
      <c r="A2" s="2"/>
      <c r="B2" s="2"/>
      <c r="C2" s="2"/>
    </row>
    <row r="3" spans="1:14" ht="22.8" thickBot="1" x14ac:dyDescent="0.5">
      <c r="A3" s="2">
        <v>2023</v>
      </c>
      <c r="B3" s="2"/>
      <c r="C3" s="2"/>
    </row>
    <row r="4" spans="1:14" ht="22.2" x14ac:dyDescent="0.45">
      <c r="A4" s="2">
        <v>1</v>
      </c>
      <c r="B4" s="2"/>
      <c r="C4" s="34" t="s">
        <v>61</v>
      </c>
    </row>
    <row r="5" spans="1:14" ht="22.8" thickBot="1" x14ac:dyDescent="0.5">
      <c r="A5" s="35">
        <f>DATE(A3,A4,1)</f>
        <v>44927</v>
      </c>
      <c r="B5" s="36">
        <f>A5</f>
        <v>44927</v>
      </c>
      <c r="C5" s="37">
        <f>MOD(B5,7)</f>
        <v>1</v>
      </c>
      <c r="H5" s="20" t="s">
        <v>62</v>
      </c>
      <c r="I5" s="21" t="s">
        <v>63</v>
      </c>
      <c r="J5" s="21" t="s">
        <v>64</v>
      </c>
      <c r="K5" s="21" t="s">
        <v>65</v>
      </c>
      <c r="L5" s="21" t="s">
        <v>66</v>
      </c>
      <c r="M5" s="21" t="s">
        <v>67</v>
      </c>
      <c r="N5" s="21" t="s">
        <v>68</v>
      </c>
    </row>
    <row r="6" spans="1:14" ht="24" customHeight="1" x14ac:dyDescent="0.45">
      <c r="A6" s="2"/>
      <c r="B6" s="2"/>
      <c r="C6" s="2"/>
      <c r="G6" s="22"/>
      <c r="H6" s="23">
        <v>1</v>
      </c>
      <c r="I6" s="23">
        <v>2</v>
      </c>
      <c r="J6" s="23">
        <v>3</v>
      </c>
      <c r="K6" s="23">
        <v>4</v>
      </c>
      <c r="L6" s="23">
        <v>5</v>
      </c>
      <c r="M6" s="23">
        <v>6</v>
      </c>
      <c r="N6" s="24">
        <v>0</v>
      </c>
    </row>
    <row r="7" spans="1:14" ht="24" customHeight="1" x14ac:dyDescent="0.45">
      <c r="A7" t="s">
        <v>73</v>
      </c>
      <c r="B7" s="11" t="s">
        <v>69</v>
      </c>
      <c r="G7" s="29" t="s">
        <v>62</v>
      </c>
      <c r="H7" s="25">
        <v>0</v>
      </c>
      <c r="I7" s="25">
        <v>6</v>
      </c>
      <c r="J7" s="25">
        <v>5</v>
      </c>
      <c r="K7" s="25">
        <v>4</v>
      </c>
      <c r="L7" s="25">
        <v>3</v>
      </c>
      <c r="M7" s="25">
        <v>2</v>
      </c>
      <c r="N7" s="26">
        <v>1</v>
      </c>
    </row>
    <row r="8" spans="1:14" ht="24" customHeight="1" x14ac:dyDescent="0.45">
      <c r="A8" s="31">
        <v>1</v>
      </c>
      <c r="B8" s="31" t="s">
        <v>71</v>
      </c>
      <c r="C8" s="32">
        <f>$A$5+INDEX($G$6:$N$13,MATCH(B8,$G$6:$G$13,0),MATCH($C$5,$G$6:$N$6,0))+(A8-1)*7</f>
        <v>44928</v>
      </c>
      <c r="G8" s="29" t="s">
        <v>63</v>
      </c>
      <c r="H8" s="25">
        <v>1</v>
      </c>
      <c r="I8" s="25">
        <v>0</v>
      </c>
      <c r="J8" s="25">
        <v>6</v>
      </c>
      <c r="K8" s="25">
        <v>5</v>
      </c>
      <c r="L8" s="25">
        <v>4</v>
      </c>
      <c r="M8" s="25">
        <v>3</v>
      </c>
      <c r="N8" s="25">
        <v>2</v>
      </c>
    </row>
    <row r="9" spans="1:14" ht="24" customHeight="1" x14ac:dyDescent="0.45">
      <c r="A9" s="33">
        <v>2</v>
      </c>
      <c r="B9" s="33" t="s">
        <v>70</v>
      </c>
      <c r="C9" s="32">
        <f t="shared" ref="C8:C9" si="0">$A$5+INDEX($G$6:$N$13,MATCH(B9,$G$6:$G$13,0),MATCH($C$5,$G$6:$N$6,0))+(A9-1)*7</f>
        <v>44940</v>
      </c>
      <c r="G9" s="29" t="s">
        <v>64</v>
      </c>
      <c r="H9" s="25">
        <v>2</v>
      </c>
      <c r="I9" s="25">
        <v>1</v>
      </c>
      <c r="J9" s="25">
        <v>0</v>
      </c>
      <c r="K9" s="25">
        <v>6</v>
      </c>
      <c r="L9" s="25">
        <v>5</v>
      </c>
      <c r="M9" s="25">
        <v>4</v>
      </c>
      <c r="N9" s="25">
        <v>3</v>
      </c>
    </row>
    <row r="10" spans="1:14" ht="24" customHeight="1" x14ac:dyDescent="0.45">
      <c r="A10" s="33">
        <v>4</v>
      </c>
      <c r="B10" s="33" t="s">
        <v>72</v>
      </c>
      <c r="C10" s="32">
        <f>$A$5+INDEX($G$6:$N$13,MATCH(B10,$G$6:$G$13,0),MATCH($C$5,$G$6:$N$6,0))+(A10-1)*7</f>
        <v>44950</v>
      </c>
      <c r="G10" s="29" t="s">
        <v>65</v>
      </c>
      <c r="H10" s="25">
        <v>3</v>
      </c>
      <c r="I10" s="25">
        <v>2</v>
      </c>
      <c r="J10" s="25">
        <v>1</v>
      </c>
      <c r="K10" s="25">
        <v>0</v>
      </c>
      <c r="L10" s="25">
        <v>6</v>
      </c>
      <c r="M10" s="25">
        <v>5</v>
      </c>
      <c r="N10" s="25">
        <v>4</v>
      </c>
    </row>
    <row r="11" spans="1:14" ht="24" customHeight="1" x14ac:dyDescent="0.45">
      <c r="G11" s="29" t="s">
        <v>66</v>
      </c>
      <c r="H11" s="25">
        <v>4</v>
      </c>
      <c r="I11" s="25">
        <v>3</v>
      </c>
      <c r="J11" s="25">
        <v>2</v>
      </c>
      <c r="K11" s="25">
        <v>1</v>
      </c>
      <c r="L11" s="25">
        <v>0</v>
      </c>
      <c r="M11" s="25">
        <v>6</v>
      </c>
      <c r="N11" s="25">
        <v>5</v>
      </c>
    </row>
    <row r="12" spans="1:14" ht="24" customHeight="1" x14ac:dyDescent="0.45">
      <c r="G12" s="29" t="s">
        <v>67</v>
      </c>
      <c r="H12" s="25">
        <v>5</v>
      </c>
      <c r="I12" s="25">
        <v>4</v>
      </c>
      <c r="J12" s="25">
        <v>3</v>
      </c>
      <c r="K12" s="25">
        <v>2</v>
      </c>
      <c r="L12" s="25">
        <v>1</v>
      </c>
      <c r="M12" s="25">
        <v>0</v>
      </c>
      <c r="N12" s="25">
        <v>6</v>
      </c>
    </row>
    <row r="13" spans="1:14" ht="24" customHeight="1" thickBot="1" x14ac:dyDescent="0.5">
      <c r="G13" s="30" t="s">
        <v>68</v>
      </c>
      <c r="H13" s="27">
        <v>6</v>
      </c>
      <c r="I13" s="27">
        <v>5</v>
      </c>
      <c r="J13" s="27">
        <v>4</v>
      </c>
      <c r="K13" s="27">
        <v>3</v>
      </c>
      <c r="L13" s="27">
        <v>2</v>
      </c>
      <c r="M13" s="27">
        <v>1</v>
      </c>
      <c r="N13" s="28">
        <v>0</v>
      </c>
    </row>
    <row r="15" spans="1:14" ht="6.6" customHeight="1" x14ac:dyDescent="0.45"/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ブック間のシートの移動</vt:lpstr>
      <vt:lpstr>毎年同じ日付で記念日を登録する</vt:lpstr>
      <vt:lpstr>関数(indexとmatch)</vt:lpstr>
      <vt:lpstr>曜日指定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植松昌彦</dc:creator>
  <cp:lastModifiedBy>植松昌彦</cp:lastModifiedBy>
  <dcterms:created xsi:type="dcterms:W3CDTF">2022-12-17T00:31:13Z</dcterms:created>
  <dcterms:modified xsi:type="dcterms:W3CDTF">2022-12-18T01:45:02Z</dcterms:modified>
</cp:coreProperties>
</file>