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パソコンサロンふなばし\'22年度\2023-01-04\"/>
    </mc:Choice>
  </mc:AlternateContent>
  <xr:revisionPtr revIDLastSave="0" documentId="8_{AE4678AD-CF2E-4A04-86D3-BB4F41935581}" xr6:coauthVersionLast="47" xr6:coauthVersionMax="47" xr10:uidLastSave="{00000000-0000-0000-0000-000000000000}"/>
  <bookViews>
    <workbookView xWindow="1356" yWindow="192" windowWidth="21540" windowHeight="11148" xr2:uid="{4518BD75-12B9-4125-89A3-FB16EFDDA89F}"/>
  </bookViews>
  <sheets>
    <sheet name="月週－数式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E15" i="1"/>
  <c r="E16" i="1"/>
  <c r="E17" i="1"/>
  <c r="D16" i="1"/>
  <c r="D17" i="1"/>
  <c r="D15" i="1"/>
  <c r="E7" i="1"/>
  <c r="D8" i="1"/>
  <c r="E9" i="1"/>
  <c r="E10" i="1"/>
  <c r="E11" i="1"/>
  <c r="E12" i="1"/>
  <c r="E13" i="1"/>
  <c r="E18" i="1"/>
  <c r="E19" i="1"/>
  <c r="D9" i="1"/>
  <c r="D10" i="1"/>
  <c r="D11" i="1"/>
  <c r="D12" i="1"/>
  <c r="D13" i="1"/>
  <c r="D18" i="1"/>
  <c r="D19" i="1"/>
  <c r="A3" i="1"/>
  <c r="E8" i="1" l="1"/>
</calcChain>
</file>

<file path=xl/sharedStrings.xml><?xml version="1.0" encoding="utf-8"?>
<sst xmlns="http://schemas.openxmlformats.org/spreadsheetml/2006/main" count="31" uniqueCount="23">
  <si>
    <t>日</t>
  </si>
  <si>
    <t>土</t>
    <rPh sb="0" eb="1">
      <t>ド</t>
    </rPh>
    <phoneticPr fontId="1"/>
  </si>
  <si>
    <t>月</t>
  </si>
  <si>
    <t>火</t>
  </si>
  <si>
    <t>水</t>
  </si>
  <si>
    <t>木</t>
  </si>
  <si>
    <t>金</t>
  </si>
  <si>
    <t>第</t>
    <rPh sb="0" eb="1">
      <t>ダイ</t>
    </rPh>
    <phoneticPr fontId="1"/>
  </si>
  <si>
    <t>曜日</t>
    <rPh sb="0" eb="2">
      <t>ヨウビ</t>
    </rPh>
    <phoneticPr fontId="1"/>
  </si>
  <si>
    <t>集合時刻</t>
    <rPh sb="0" eb="4">
      <t>シュウゴウジコク</t>
    </rPh>
    <phoneticPr fontId="1"/>
  </si>
  <si>
    <t>日付</t>
    <rPh sb="0" eb="2">
      <t>ヒヅケ</t>
    </rPh>
    <phoneticPr fontId="1"/>
  </si>
  <si>
    <t>用事</t>
    <rPh sb="0" eb="2">
      <t>ヨウジ</t>
    </rPh>
    <phoneticPr fontId="1"/>
  </si>
  <si>
    <t>用事+時刻</t>
    <rPh sb="0" eb="2">
      <t>ヨウジ</t>
    </rPh>
    <rPh sb="3" eb="5">
      <t>ジコク</t>
    </rPh>
    <phoneticPr fontId="1"/>
  </si>
  <si>
    <t>PC</t>
    <phoneticPr fontId="1"/>
  </si>
  <si>
    <t>10:30</t>
    <phoneticPr fontId="1"/>
  </si>
  <si>
    <t>木</t>
    <rPh sb="0" eb="1">
      <t>モク</t>
    </rPh>
    <phoneticPr fontId="1"/>
  </si>
  <si>
    <t>リハビリサロン</t>
    <phoneticPr fontId="1"/>
  </si>
  <si>
    <t>9:30</t>
    <phoneticPr fontId="1"/>
  </si>
  <si>
    <t>リハビリサロン練習会</t>
    <rPh sb="7" eb="10">
      <t>レンシュウカイ</t>
    </rPh>
    <phoneticPr fontId="1"/>
  </si>
  <si>
    <t>9:15</t>
    <phoneticPr fontId="1"/>
  </si>
  <si>
    <t>水</t>
    <phoneticPr fontId="1"/>
  </si>
  <si>
    <t>パソコンサロン</t>
    <phoneticPr fontId="1"/>
  </si>
  <si>
    <t>13:15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</si>
</sst>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Calibri"/>
      <family val="2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4" fontId="0" fillId="0" borderId="0" xfId="0" applyNumberFormat="1">
      <alignment vertical="center"/>
    </xf>
    <xf numFmtId="14" fontId="0" fillId="0" borderId="0" xfId="0" quotePrefix="1" applyNumberFormat="1">
      <alignment vertical="center"/>
    </xf>
    <xf numFmtId="49" fontId="0" fillId="0" borderId="0" xfId="0" applyNumberFormat="1">
      <alignment vertical="center"/>
    </xf>
    <xf numFmtId="14" fontId="2" fillId="0" borderId="0" xfId="0" applyNumberFormat="1" applyFont="1">
      <alignment vertical="center"/>
    </xf>
    <xf numFmtId="0" fontId="0" fillId="2" borderId="0" xfId="0" applyFill="1">
      <alignment vertical="center"/>
    </xf>
    <xf numFmtId="0" fontId="3" fillId="3" borderId="0" xfId="0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14" fontId="2" fillId="0" borderId="0" xfId="0" quotePrefix="1" applyNumberFormat="1" applyFont="1">
      <alignment vertical="center"/>
    </xf>
    <xf numFmtId="0" fontId="0" fillId="2" borderId="0" xfId="0" quotePrefix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693420</xdr:colOff>
      <xdr:row>16</xdr:row>
      <xdr:rowOff>281940</xdr:rowOff>
    </xdr:from>
    <xdr:to>
      <xdr:col>9</xdr:col>
      <xdr:colOff>548640</xdr:colOff>
      <xdr:row>17</xdr:row>
      <xdr:rowOff>297180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D7D4512-37F8-1C65-2146-8A7A91FEDC2A}"/>
            </a:ext>
          </a:extLst>
        </xdr:cNvPr>
        <xdr:cNvSpPr txBox="1"/>
      </xdr:nvSpPr>
      <xdr:spPr>
        <a:xfrm>
          <a:off x="693420" y="5402580"/>
          <a:ext cx="7780020" cy="335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'=IF(C15="","",$A$3+MOD(MOD(</a:t>
          </a:r>
          <a:r>
            <a:rPr kumimoji="1" lang="en-US" altLang="ja-JP" sz="1400" b="1" u="sng"/>
            <a:t>VLOOKUP(C15,$C$20:$D$26,2,0</a:t>
          </a:r>
          <a:r>
            <a:rPr kumimoji="1" lang="en-US" altLang="ja-JP" sz="1400"/>
            <a:t>),7)-MOD($A$3,7),7)+(B15-1)*7)</a:t>
          </a:r>
          <a:endParaRPr kumimoji="1" lang="ja-JP" altLang="en-US" sz="1400"/>
        </a:p>
      </xdr:txBody>
    </xdr:sp>
    <xdr:clientData/>
  </xdr:twoCellAnchor>
  <xdr:twoCellAnchor>
    <xdr:from>
      <xdr:col>0</xdr:col>
      <xdr:colOff>0</xdr:colOff>
      <xdr:row>9</xdr:row>
      <xdr:rowOff>297180</xdr:rowOff>
    </xdr:from>
    <xdr:to>
      <xdr:col>16</xdr:col>
      <xdr:colOff>312420</xdr:colOff>
      <xdr:row>11</xdr:row>
      <xdr:rowOff>175260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1FD8FF2-DADA-222B-8B3F-C990B6B62B4E}"/>
            </a:ext>
          </a:extLst>
        </xdr:cNvPr>
        <xdr:cNvSpPr txBox="1"/>
      </xdr:nvSpPr>
      <xdr:spPr>
        <a:xfrm>
          <a:off x="0" y="3177540"/>
          <a:ext cx="12931140" cy="518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'=IF(C7="","",IFERROR($A$3+MOD(MOD(IF(C7="</a:t>
          </a:r>
          <a:r>
            <a:rPr kumimoji="1" lang="ja-JP" altLang="en-US" sz="1400"/>
            <a:t>土</a:t>
          </a:r>
          <a:r>
            <a:rPr kumimoji="1" lang="en-US" altLang="ja-JP" sz="1400"/>
            <a:t>",0,IF(C7="</a:t>
          </a:r>
          <a:r>
            <a:rPr kumimoji="1" lang="ja-JP" altLang="en-US" sz="1400"/>
            <a:t>日</a:t>
          </a:r>
          <a:r>
            <a:rPr kumimoji="1" lang="en-US" altLang="ja-JP" sz="1400"/>
            <a:t>",1,IF(C7="</a:t>
          </a:r>
          <a:r>
            <a:rPr kumimoji="1" lang="ja-JP" altLang="en-US" sz="1400"/>
            <a:t>月</a:t>
          </a:r>
          <a:r>
            <a:rPr kumimoji="1" lang="en-US" altLang="ja-JP" sz="1400"/>
            <a:t>",2,IF(C7="</a:t>
          </a:r>
          <a:r>
            <a:rPr kumimoji="1" lang="ja-JP" altLang="en-US" sz="1400"/>
            <a:t>火</a:t>
          </a:r>
          <a:r>
            <a:rPr kumimoji="1" lang="en-US" altLang="ja-JP" sz="1400"/>
            <a:t>",3,IF(C7="</a:t>
          </a:r>
          <a:r>
            <a:rPr kumimoji="1" lang="ja-JP" altLang="en-US" sz="1400"/>
            <a:t>水</a:t>
          </a:r>
          <a:r>
            <a:rPr kumimoji="1" lang="en-US" altLang="ja-JP" sz="1400"/>
            <a:t>",4,IF(C7="</a:t>
          </a:r>
          <a:r>
            <a:rPr kumimoji="1" lang="ja-JP" altLang="en-US" sz="1400"/>
            <a:t>木</a:t>
          </a:r>
          <a:r>
            <a:rPr kumimoji="1" lang="en-US" altLang="ja-JP" sz="1400"/>
            <a:t>",5,IF(C7="</a:t>
          </a:r>
          <a:r>
            <a:rPr kumimoji="1" lang="ja-JP" altLang="en-US" sz="1400"/>
            <a:t>金</a:t>
          </a:r>
          <a:r>
            <a:rPr kumimoji="1" lang="en-US" altLang="ja-JP" sz="1400"/>
            <a:t>",6,"--"))))))),7)-MOD($A$3,7),7)+(B7-1)*7,""))</a:t>
          </a:r>
          <a:endParaRPr kumimoji="1" lang="ja-JP" altLang="en-US" sz="1400"/>
        </a:p>
      </xdr:txBody>
    </xdr:sp>
    <xdr:clientData/>
  </xdr:twoCellAnchor>
  <xdr:twoCellAnchor>
    <xdr:from>
      <xdr:col>3</xdr:col>
      <xdr:colOff>205740</xdr:colOff>
      <xdr:row>14</xdr:row>
      <xdr:rowOff>155168</xdr:rowOff>
    </xdr:from>
    <xdr:to>
      <xdr:col>4</xdr:col>
      <xdr:colOff>152400</xdr:colOff>
      <xdr:row>16</xdr:row>
      <xdr:rowOff>289560</xdr:rowOff>
    </xdr:to>
    <xdr:sp macro="" textlink="">
      <xdr:nvSpPr>
        <xdr:cNvPr id="4" name="フリーフォーム: 図形 3">
          <a:extLst>
            <a:ext uri="{FF2B5EF4-FFF2-40B4-BE49-F238E27FC236}">
              <a16:creationId xmlns:a16="http://schemas.microsoft.com/office/drawing/2014/main" id="{E91FA1CE-9C7E-2964-0C8A-504061E21D90}"/>
            </a:ext>
          </a:extLst>
        </xdr:cNvPr>
        <xdr:cNvSpPr/>
      </xdr:nvSpPr>
      <xdr:spPr>
        <a:xfrm>
          <a:off x="1805940" y="4635728"/>
          <a:ext cx="1386840" cy="774472"/>
        </a:xfrm>
        <a:custGeom>
          <a:avLst/>
          <a:gdLst>
            <a:gd name="connsiteX0" fmla="*/ 0 w 1386840"/>
            <a:gd name="connsiteY0" fmla="*/ 774472 h 774472"/>
            <a:gd name="connsiteX1" fmla="*/ 922020 w 1386840"/>
            <a:gd name="connsiteY1" fmla="*/ 96292 h 774472"/>
            <a:gd name="connsiteX2" fmla="*/ 1386840 w 1386840"/>
            <a:gd name="connsiteY2" fmla="*/ 20092 h 7744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86840" h="774472">
              <a:moveTo>
                <a:pt x="0" y="774472"/>
              </a:moveTo>
              <a:cubicBezTo>
                <a:pt x="345440" y="498247"/>
                <a:pt x="690880" y="222022"/>
                <a:pt x="922020" y="96292"/>
              </a:cubicBezTo>
              <a:cubicBezTo>
                <a:pt x="1153160" y="-29438"/>
                <a:pt x="1270000" y="-4673"/>
                <a:pt x="1386840" y="20092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1120140</xdr:colOff>
      <xdr:row>17</xdr:row>
      <xdr:rowOff>220980</xdr:rowOff>
    </xdr:from>
    <xdr:to>
      <xdr:col>4</xdr:col>
      <xdr:colOff>662940</xdr:colOff>
      <xdr:row>19</xdr:row>
      <xdr:rowOff>137160</xdr:rowOff>
    </xdr:to>
    <xdr:sp macro="" textlink="">
      <xdr:nvSpPr>
        <xdr:cNvPr id="5" name="フリーフォーム: 図形 4">
          <a:extLst>
            <a:ext uri="{FF2B5EF4-FFF2-40B4-BE49-F238E27FC236}">
              <a16:creationId xmlns:a16="http://schemas.microsoft.com/office/drawing/2014/main" id="{F3C7A580-219F-ACBA-5AC9-9C3503DB7FD9}"/>
            </a:ext>
          </a:extLst>
        </xdr:cNvPr>
        <xdr:cNvSpPr/>
      </xdr:nvSpPr>
      <xdr:spPr>
        <a:xfrm>
          <a:off x="2720340" y="5661660"/>
          <a:ext cx="982980" cy="464820"/>
        </a:xfrm>
        <a:custGeom>
          <a:avLst/>
          <a:gdLst>
            <a:gd name="connsiteX0" fmla="*/ 982980 w 982980"/>
            <a:gd name="connsiteY0" fmla="*/ 0 h 464820"/>
            <a:gd name="connsiteX1" fmla="*/ 220980 w 982980"/>
            <a:gd name="connsiteY1" fmla="*/ 251460 h 464820"/>
            <a:gd name="connsiteX2" fmla="*/ 68580 w 982980"/>
            <a:gd name="connsiteY2" fmla="*/ 365760 h 464820"/>
            <a:gd name="connsiteX3" fmla="*/ 0 w 982980"/>
            <a:gd name="connsiteY3" fmla="*/ 464820 h 4648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82980" h="464820">
              <a:moveTo>
                <a:pt x="982980" y="0"/>
              </a:moveTo>
              <a:cubicBezTo>
                <a:pt x="678180" y="95250"/>
                <a:pt x="373380" y="190500"/>
                <a:pt x="220980" y="251460"/>
              </a:cubicBezTo>
              <a:cubicBezTo>
                <a:pt x="68580" y="312420"/>
                <a:pt x="105410" y="330200"/>
                <a:pt x="68580" y="365760"/>
              </a:cubicBezTo>
              <a:cubicBezTo>
                <a:pt x="31750" y="401320"/>
                <a:pt x="15875" y="433070"/>
                <a:pt x="0" y="464820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655320</xdr:colOff>
      <xdr:row>2</xdr:row>
      <xdr:rowOff>99060</xdr:rowOff>
    </xdr:from>
    <xdr:to>
      <xdr:col>6</xdr:col>
      <xdr:colOff>312420</xdr:colOff>
      <xdr:row>3</xdr:row>
      <xdr:rowOff>137160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CF6E652-71E9-A9C4-F8B4-191388129C19}"/>
            </a:ext>
          </a:extLst>
        </xdr:cNvPr>
        <xdr:cNvSpPr txBox="1"/>
      </xdr:nvSpPr>
      <xdr:spPr>
        <a:xfrm>
          <a:off x="2255520" y="739140"/>
          <a:ext cx="37109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'=IF(F7="","",IF(G7="",F7,F7&amp;"("&amp;G7&amp;")"))</a:t>
          </a:r>
          <a:endParaRPr kumimoji="1" lang="ja-JP" altLang="en-US" sz="1400"/>
        </a:p>
      </xdr:txBody>
    </xdr:sp>
    <xdr:clientData/>
  </xdr:twoCellAnchor>
  <xdr:twoCellAnchor>
    <xdr:from>
      <xdr:col>3</xdr:col>
      <xdr:colOff>708660</xdr:colOff>
      <xdr:row>3</xdr:row>
      <xdr:rowOff>144780</xdr:rowOff>
    </xdr:from>
    <xdr:to>
      <xdr:col>5</xdr:col>
      <xdr:colOff>106680</xdr:colOff>
      <xdr:row>6</xdr:row>
      <xdr:rowOff>76200</xdr:rowOff>
    </xdr:to>
    <xdr:sp macro="" textlink="">
      <xdr:nvSpPr>
        <xdr:cNvPr id="7" name="フリーフォーム: 図形 6">
          <a:extLst>
            <a:ext uri="{FF2B5EF4-FFF2-40B4-BE49-F238E27FC236}">
              <a16:creationId xmlns:a16="http://schemas.microsoft.com/office/drawing/2014/main" id="{79375D31-1692-848F-134F-115041B64D2D}"/>
            </a:ext>
          </a:extLst>
        </xdr:cNvPr>
        <xdr:cNvSpPr/>
      </xdr:nvSpPr>
      <xdr:spPr>
        <a:xfrm>
          <a:off x="2308860" y="1104900"/>
          <a:ext cx="1615440" cy="891540"/>
        </a:xfrm>
        <a:custGeom>
          <a:avLst/>
          <a:gdLst>
            <a:gd name="connsiteX0" fmla="*/ 1615440 w 1615440"/>
            <a:gd name="connsiteY0" fmla="*/ 0 h 891540"/>
            <a:gd name="connsiteX1" fmla="*/ 274320 w 1615440"/>
            <a:gd name="connsiteY1" fmla="*/ 266700 h 891540"/>
            <a:gd name="connsiteX2" fmla="*/ 0 w 1615440"/>
            <a:gd name="connsiteY2" fmla="*/ 891540 h 8915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15440" h="891540">
              <a:moveTo>
                <a:pt x="1615440" y="0"/>
              </a:moveTo>
              <a:cubicBezTo>
                <a:pt x="1079500" y="59055"/>
                <a:pt x="543560" y="118110"/>
                <a:pt x="274320" y="266700"/>
              </a:cubicBezTo>
              <a:cubicBezTo>
                <a:pt x="5080" y="415290"/>
                <a:pt x="2540" y="653415"/>
                <a:pt x="0" y="891540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6</xdr:row>
      <xdr:rowOff>182880</xdr:rowOff>
    </xdr:from>
    <xdr:to>
      <xdr:col>6</xdr:col>
      <xdr:colOff>792480</xdr:colOff>
      <xdr:row>9</xdr:row>
      <xdr:rowOff>297180</xdr:rowOff>
    </xdr:to>
    <xdr:sp macro="" textlink="">
      <xdr:nvSpPr>
        <xdr:cNvPr id="8" name="フリーフォーム: 図形 7">
          <a:extLst>
            <a:ext uri="{FF2B5EF4-FFF2-40B4-BE49-F238E27FC236}">
              <a16:creationId xmlns:a16="http://schemas.microsoft.com/office/drawing/2014/main" id="{BF842120-A7F0-8A7E-C025-3CA5F4E27122}"/>
            </a:ext>
          </a:extLst>
        </xdr:cNvPr>
        <xdr:cNvSpPr/>
      </xdr:nvSpPr>
      <xdr:spPr>
        <a:xfrm>
          <a:off x="3817620" y="2103120"/>
          <a:ext cx="2628900" cy="1074420"/>
        </a:xfrm>
        <a:custGeom>
          <a:avLst/>
          <a:gdLst>
            <a:gd name="connsiteX0" fmla="*/ 2628900 w 2628900"/>
            <a:gd name="connsiteY0" fmla="*/ 1074420 h 1074420"/>
            <a:gd name="connsiteX1" fmla="*/ 1607820 w 2628900"/>
            <a:gd name="connsiteY1" fmla="*/ 327660 h 1074420"/>
            <a:gd name="connsiteX2" fmla="*/ 0 w 2628900"/>
            <a:gd name="connsiteY2" fmla="*/ 0 h 10744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628900" h="1074420">
              <a:moveTo>
                <a:pt x="2628900" y="1074420"/>
              </a:moveTo>
              <a:cubicBezTo>
                <a:pt x="2337435" y="790575"/>
                <a:pt x="2045970" y="506730"/>
                <a:pt x="1607820" y="327660"/>
              </a:cubicBezTo>
              <a:cubicBezTo>
                <a:pt x="1169670" y="148590"/>
                <a:pt x="584835" y="74295"/>
                <a:pt x="0" y="0"/>
              </a:cubicBezTo>
            </a:path>
          </a:pathLst>
        </a:custGeom>
        <a:noFill/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3D049-C47C-48EF-BC57-547D4636EC69}">
  <dimension ref="A1:G26"/>
  <sheetViews>
    <sheetView tabSelected="1" workbookViewId="0">
      <selection activeCell="J4" sqref="J4"/>
    </sheetView>
  </sheetViews>
  <sheetFormatPr defaultRowHeight="18" x14ac:dyDescent="0.45"/>
  <cols>
    <col min="1" max="1" width="9.19921875" bestFit="1" customWidth="1"/>
    <col min="2" max="2" width="3.3984375" customWidth="1"/>
    <col min="3" max="3" width="8.3984375" customWidth="1"/>
    <col min="4" max="4" width="18.8984375" customWidth="1"/>
    <col min="5" max="5" width="10.19921875" bestFit="1" customWidth="1"/>
    <col min="6" max="6" width="24.09765625" customWidth="1"/>
    <col min="7" max="7" width="12.19921875" style="3" customWidth="1"/>
  </cols>
  <sheetData>
    <row r="1" spans="1:7" ht="25.2" customHeight="1" x14ac:dyDescent="0.45">
      <c r="A1">
        <v>2023</v>
      </c>
    </row>
    <row r="2" spans="1:7" ht="25.2" customHeight="1" x14ac:dyDescent="0.45">
      <c r="A2">
        <v>1</v>
      </c>
    </row>
    <row r="3" spans="1:7" ht="25.2" customHeight="1" x14ac:dyDescent="0.45">
      <c r="A3" s="1">
        <f>DATE(A1,A2,1)</f>
        <v>44927</v>
      </c>
    </row>
    <row r="4" spans="1:7" ht="25.2" customHeight="1" x14ac:dyDescent="0.45"/>
    <row r="5" spans="1:7" ht="25.2" customHeight="1" x14ac:dyDescent="0.45"/>
    <row r="6" spans="1:7" ht="25.2" customHeight="1" x14ac:dyDescent="0.45">
      <c r="B6" s="6" t="s">
        <v>7</v>
      </c>
      <c r="C6" s="6" t="s">
        <v>8</v>
      </c>
      <c r="D6" s="6" t="s">
        <v>12</v>
      </c>
      <c r="E6" s="6" t="s">
        <v>10</v>
      </c>
      <c r="F6" s="6" t="s">
        <v>11</v>
      </c>
      <c r="G6" s="7" t="s">
        <v>9</v>
      </c>
    </row>
    <row r="7" spans="1:7" ht="25.2" customHeight="1" x14ac:dyDescent="0.45">
      <c r="B7">
        <v>2</v>
      </c>
      <c r="C7" t="s">
        <v>1</v>
      </c>
      <c r="D7" s="9" t="str">
        <f>IF(F7="","",IF(G7="",F7,F7&amp;"("&amp;G7&amp;")"))</f>
        <v>PC(10:30)</v>
      </c>
      <c r="E7" s="2">
        <f>IF(C7="","",IFERROR($A$3+MOD(MOD(IF(C7="土",0,IF(C7="日",1,IF(C7="月",2,IF(C7="火",3,IF(C7="水",4,IF(C7="木",5,IF(C7="金",6,"--"))))))),7)-MOD($A$3,7),7)+(B7-1)*7,""))</f>
        <v>44940</v>
      </c>
      <c r="F7" t="s">
        <v>13</v>
      </c>
      <c r="G7" s="3" t="s">
        <v>14</v>
      </c>
    </row>
    <row r="8" spans="1:7" ht="25.2" customHeight="1" x14ac:dyDescent="0.45">
      <c r="B8">
        <v>2</v>
      </c>
      <c r="C8" t="s">
        <v>15</v>
      </c>
      <c r="D8" s="5" t="str">
        <f>IF(F8="","",IF(G8="",F8,F8&amp;"("&amp;G8&amp;")"))</f>
        <v>リハビリサロン(9:30)</v>
      </c>
      <c r="E8" s="2">
        <f>IF(C8="","",IFERROR($A$3+MOD(MOD(IF(C8="土",0,IF(C8="日",1,IF(C8="月",2,IF(C8="火",3,IF(C8="水",4,IF(C8="木",5,IF(C8="金",6,"--"))))))),7)-MOD($A$3,7),7)+(B8-1)*7,""))</f>
        <v>44938</v>
      </c>
      <c r="F8" t="s">
        <v>16</v>
      </c>
      <c r="G8" s="3" t="s">
        <v>17</v>
      </c>
    </row>
    <row r="9" spans="1:7" ht="25.2" customHeight="1" x14ac:dyDescent="0.45">
      <c r="D9" t="str">
        <f>IF(C9="","",VLOOKUP(C9,#REF!,2,0))</f>
        <v/>
      </c>
      <c r="E9" s="1" t="str">
        <f t="shared" ref="E9:E19" si="0">IF(C9="","",$A$3+MOD(MOD(D9,7)-MOD($A$3,7),7)+(B9-1)*7)</f>
        <v/>
      </c>
    </row>
    <row r="10" spans="1:7" ht="25.2" customHeight="1" x14ac:dyDescent="0.45">
      <c r="D10" t="str">
        <f>IF(C10="","",VLOOKUP(C10,#REF!,2,0))</f>
        <v/>
      </c>
      <c r="E10" s="1" t="str">
        <f t="shared" si="0"/>
        <v/>
      </c>
    </row>
    <row r="11" spans="1:7" ht="25.2" customHeight="1" x14ac:dyDescent="0.45">
      <c r="D11" t="str">
        <f>IF(C11="","",VLOOKUP(C11,#REF!,2,0))</f>
        <v/>
      </c>
      <c r="E11" s="1" t="str">
        <f t="shared" si="0"/>
        <v/>
      </c>
    </row>
    <row r="12" spans="1:7" ht="25.2" customHeight="1" x14ac:dyDescent="0.45">
      <c r="D12" t="str">
        <f>IF(C12="","",VLOOKUP(C12,#REF!,2,0))</f>
        <v/>
      </c>
      <c r="E12" s="1" t="str">
        <f t="shared" si="0"/>
        <v/>
      </c>
    </row>
    <row r="13" spans="1:7" ht="25.2" customHeight="1" x14ac:dyDescent="0.45">
      <c r="D13" t="str">
        <f>IF(C13="","",VLOOKUP(C13,#REF!,2,0))</f>
        <v/>
      </c>
      <c r="E13" s="1" t="str">
        <f t="shared" si="0"/>
        <v/>
      </c>
    </row>
    <row r="14" spans="1:7" ht="25.2" customHeight="1" x14ac:dyDescent="0.45">
      <c r="B14" t="s">
        <v>7</v>
      </c>
      <c r="C14" t="s">
        <v>8</v>
      </c>
      <c r="D14" s="5" t="s">
        <v>12</v>
      </c>
      <c r="E14" t="s">
        <v>10</v>
      </c>
      <c r="F14" t="s">
        <v>11</v>
      </c>
      <c r="G14" s="3" t="s">
        <v>9</v>
      </c>
    </row>
    <row r="15" spans="1:7" ht="25.2" customHeight="1" x14ac:dyDescent="0.45">
      <c r="B15">
        <v>1</v>
      </c>
      <c r="C15" t="s">
        <v>15</v>
      </c>
      <c r="D15" s="5" t="str">
        <f>IF(F15="","",IF(G15="",F15,F15&amp;"("&amp;G15&amp;")"))</f>
        <v>リハビリサロン練習会(9:15)</v>
      </c>
      <c r="E15" s="8">
        <f>IF(C15="","",$A$3+MOD(MOD(VLOOKUP(C15,$C$20:$D$26,2,0),7)-MOD($A$3,7),7)+(B15-1)*7)</f>
        <v>44931</v>
      </c>
      <c r="F15" t="s">
        <v>18</v>
      </c>
      <c r="G15" s="3" t="s">
        <v>19</v>
      </c>
    </row>
    <row r="16" spans="1:7" ht="25.2" customHeight="1" x14ac:dyDescent="0.45">
      <c r="B16">
        <v>4</v>
      </c>
      <c r="C16" t="s">
        <v>20</v>
      </c>
      <c r="D16" s="5" t="str">
        <f>IF(F16="","",IF(G16="",F16,F16&amp;"("&amp;G16&amp;")"))</f>
        <v>パソコンサロン(13:15)</v>
      </c>
      <c r="E16" s="4">
        <f>IF(C16="","",$A$3+MOD(MOD(VLOOKUP(C16,$C$20:$D$26,2,0),7)-MOD($A$3,7),7)+(B16-1)*7)</f>
        <v>44951</v>
      </c>
      <c r="F16" t="s">
        <v>21</v>
      </c>
      <c r="G16" s="3" t="s">
        <v>22</v>
      </c>
    </row>
    <row r="17" spans="3:5" ht="25.2" customHeight="1" x14ac:dyDescent="0.45">
      <c r="D17" t="str">
        <f t="shared" ref="D16:D17" si="1">IF(F17="","",IF(G17="",F17,F17&amp;"("&amp;G17&amp;")"))</f>
        <v/>
      </c>
      <c r="E17" s="4" t="str">
        <f>IF(C17="","",$A$3+MOD(MOD(VLOOKUP(C17,$C$20:$D$26,2,0),7)-MOD($A$3,7),7)+(B17-1)*7)</f>
        <v/>
      </c>
    </row>
    <row r="18" spans="3:5" ht="25.2" customHeight="1" x14ac:dyDescent="0.45">
      <c r="D18" t="str">
        <f>IF(C18="","",VLOOKUP(C18,#REF!,2,0))</f>
        <v/>
      </c>
      <c r="E18" s="1" t="str">
        <f t="shared" si="0"/>
        <v/>
      </c>
    </row>
    <row r="19" spans="3:5" x14ac:dyDescent="0.45">
      <c r="D19" t="str">
        <f>IF(C19="","",VLOOKUP(C19,#REF!,2,0))</f>
        <v/>
      </c>
      <c r="E19" s="1" t="str">
        <f t="shared" si="0"/>
        <v/>
      </c>
    </row>
    <row r="20" spans="3:5" x14ac:dyDescent="0.45">
      <c r="C20" s="5" t="s">
        <v>1</v>
      </c>
      <c r="D20" s="5">
        <v>0</v>
      </c>
    </row>
    <row r="21" spans="3:5" x14ac:dyDescent="0.45">
      <c r="C21" s="5" t="s">
        <v>0</v>
      </c>
      <c r="D21" s="5">
        <v>1</v>
      </c>
    </row>
    <row r="22" spans="3:5" x14ac:dyDescent="0.45">
      <c r="C22" s="5" t="s">
        <v>2</v>
      </c>
      <c r="D22" s="5">
        <v>2</v>
      </c>
    </row>
    <row r="23" spans="3:5" x14ac:dyDescent="0.45">
      <c r="C23" s="5" t="s">
        <v>3</v>
      </c>
      <c r="D23" s="5">
        <v>3</v>
      </c>
    </row>
    <row r="24" spans="3:5" x14ac:dyDescent="0.45">
      <c r="C24" s="5" t="s">
        <v>4</v>
      </c>
      <c r="D24" s="5">
        <v>4</v>
      </c>
    </row>
    <row r="25" spans="3:5" x14ac:dyDescent="0.45">
      <c r="C25" s="5" t="s">
        <v>5</v>
      </c>
      <c r="D25" s="5">
        <v>5</v>
      </c>
    </row>
    <row r="26" spans="3:5" x14ac:dyDescent="0.45">
      <c r="C26" s="5" t="s">
        <v>6</v>
      </c>
      <c r="D26" s="5">
        <v>6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月週－数式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植松昌彦</dc:creator>
  <cp:lastModifiedBy>植松昌彦</cp:lastModifiedBy>
  <dcterms:created xsi:type="dcterms:W3CDTF">2023-01-08T03:17:07Z</dcterms:created>
  <dcterms:modified xsi:type="dcterms:W3CDTF">2023-01-08T10:20:38Z</dcterms:modified>
</cp:coreProperties>
</file>