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sah\Downloads\"/>
    </mc:Choice>
  </mc:AlternateContent>
  <xr:revisionPtr revIDLastSave="0" documentId="13_ncr:1_{F12E0E97-B126-42D3-9D64-5F0586C09DA2}" xr6:coauthVersionLast="47" xr6:coauthVersionMax="47" xr10:uidLastSave="{00000000-0000-0000-0000-000000000000}"/>
  <bookViews>
    <workbookView xWindow="28680" yWindow="-120" windowWidth="29040" windowHeight="15720" activeTab="3" xr2:uid="{E3FD8D5A-44D7-4402-93A4-CE61428CD086}"/>
  </bookViews>
  <sheets>
    <sheet name="解説1" sheetId="1" r:id="rId1"/>
    <sheet name="解説2" sheetId="2" r:id="rId2"/>
    <sheet name="補足11月２９日資料" sheetId="5" r:id="rId3"/>
    <sheet name="補足-練習" sheetId="3" r:id="rId4"/>
    <sheet name="補足7-Weekday関数" sheetId="4" r:id="rId5"/>
    <sheet name="色々な関数で試す" sheetId="6" r:id="rId6"/>
  </sheets>
  <externalReferences>
    <externalReference r:id="rId7"/>
  </externalReferences>
  <definedNames>
    <definedName name="表1">[1]Sheet1!$H$2:$O$9</definedName>
    <definedName name="補助">[1]Sheet4!$J$3:$Q$10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6" l="1"/>
  <c r="K5" i="6" s="1"/>
  <c r="L5" i="6" s="1"/>
  <c r="M5" i="6" s="1"/>
  <c r="N5" i="6" s="1"/>
  <c r="O5" i="6" s="1"/>
  <c r="P5" i="6" s="1"/>
  <c r="Q5" i="6" s="1"/>
  <c r="K6" i="6" s="1"/>
  <c r="L6" i="6" s="1"/>
  <c r="M6" i="6" s="1"/>
  <c r="N6" i="6" s="1"/>
  <c r="O6" i="6" s="1"/>
  <c r="P6" i="6" s="1"/>
  <c r="Q6" i="6" s="1"/>
  <c r="K7" i="6" s="1"/>
  <c r="L7" i="6" s="1"/>
  <c r="M7" i="6" s="1"/>
  <c r="N7" i="6" s="1"/>
  <c r="O7" i="6" s="1"/>
  <c r="P7" i="6" s="1"/>
  <c r="Q7" i="6" s="1"/>
  <c r="K8" i="6" s="1"/>
  <c r="L8" i="6" s="1"/>
  <c r="M8" i="6" s="1"/>
  <c r="N8" i="6" s="1"/>
  <c r="O8" i="6" s="1"/>
  <c r="P8" i="6" s="1"/>
  <c r="Q8" i="6" s="1"/>
  <c r="K9" i="6" s="1"/>
  <c r="L9" i="6" s="1"/>
  <c r="M9" i="6" s="1"/>
  <c r="N9" i="6" s="1"/>
  <c r="O9" i="6" s="1"/>
  <c r="P9" i="6" s="1"/>
  <c r="Q9" i="6" s="1"/>
  <c r="K10" i="6" s="1"/>
  <c r="L10" i="6" s="1"/>
  <c r="M10" i="6" s="1"/>
  <c r="N10" i="6" s="1"/>
  <c r="O10" i="6" s="1"/>
  <c r="P10" i="6" s="1"/>
  <c r="Q10" i="6" s="1"/>
  <c r="A3" i="5"/>
  <c r="B3" i="4"/>
  <c r="C3" i="4" s="1"/>
  <c r="A3" i="3"/>
  <c r="B3" i="3" s="1"/>
  <c r="L1" i="2"/>
  <c r="A1" i="2"/>
  <c r="A4" i="2" s="1"/>
  <c r="A1" i="1"/>
  <c r="A4" i="1" s="1"/>
  <c r="B4" i="1" s="1"/>
  <c r="C4" i="1" s="1"/>
  <c r="D4" i="1" s="1"/>
  <c r="E4" i="1" s="1"/>
  <c r="F4" i="1" s="1"/>
  <c r="G4" i="1" s="1"/>
  <c r="A5" i="1" s="1"/>
  <c r="B5" i="1" s="1"/>
  <c r="C5" i="1" s="1"/>
  <c r="D5" i="1" s="1"/>
  <c r="E5" i="1" s="1"/>
  <c r="F5" i="1" s="1"/>
  <c r="G5" i="1" s="1"/>
  <c r="A6" i="1" s="1"/>
  <c r="B6" i="1" s="1"/>
  <c r="C6" i="1" s="1"/>
  <c r="D6" i="1" s="1"/>
  <c r="E6" i="1" s="1"/>
  <c r="F6" i="1" s="1"/>
  <c r="G6" i="1" s="1"/>
  <c r="A7" i="1" s="1"/>
  <c r="B7" i="1" s="1"/>
  <c r="C7" i="1" s="1"/>
  <c r="D7" i="1" s="1"/>
  <c r="E7" i="1" s="1"/>
  <c r="F7" i="1" s="1"/>
  <c r="G7" i="1" s="1"/>
  <c r="A8" i="1" s="1"/>
  <c r="B8" i="1" s="1"/>
  <c r="C8" i="1" s="1"/>
  <c r="D8" i="1" s="1"/>
  <c r="E8" i="1" s="1"/>
  <c r="F8" i="1" s="1"/>
  <c r="G8" i="1" s="1"/>
  <c r="A9" i="1" s="1"/>
  <c r="B9" i="1" s="1"/>
  <c r="C9" i="1" s="1"/>
  <c r="D9" i="1" s="1"/>
  <c r="E9" i="1" s="1"/>
  <c r="F9" i="1" s="1"/>
  <c r="G9" i="1" s="1"/>
  <c r="E3" i="3" l="1"/>
  <c r="S14" i="6"/>
  <c r="T14" i="6" s="1"/>
  <c r="U14" i="6" s="1"/>
  <c r="V14" i="6" s="1"/>
  <c r="W14" i="6" s="1"/>
  <c r="X14" i="6" s="1"/>
  <c r="Y14" i="6" s="1"/>
  <c r="S15" i="6" s="1"/>
  <c r="T15" i="6" s="1"/>
  <c r="U15" i="6" s="1"/>
  <c r="V15" i="6" s="1"/>
  <c r="W15" i="6" s="1"/>
  <c r="X15" i="6" s="1"/>
  <c r="Y15" i="6" s="1"/>
  <c r="S16" i="6" s="1"/>
  <c r="T16" i="6" s="1"/>
  <c r="U16" i="6" s="1"/>
  <c r="V16" i="6" s="1"/>
  <c r="W16" i="6" s="1"/>
  <c r="X16" i="6" s="1"/>
  <c r="Y16" i="6" s="1"/>
  <c r="S17" i="6" s="1"/>
  <c r="T17" i="6" s="1"/>
  <c r="U17" i="6" s="1"/>
  <c r="V17" i="6" s="1"/>
  <c r="W17" i="6" s="1"/>
  <c r="X17" i="6" s="1"/>
  <c r="Y17" i="6" s="1"/>
  <c r="S18" i="6" s="1"/>
  <c r="T18" i="6" s="1"/>
  <c r="U18" i="6" s="1"/>
  <c r="V18" i="6" s="1"/>
  <c r="W18" i="6" s="1"/>
  <c r="X18" i="6" s="1"/>
  <c r="Y18" i="6" s="1"/>
  <c r="S19" i="6" s="1"/>
  <c r="T19" i="6" s="1"/>
  <c r="U19" i="6" s="1"/>
  <c r="V19" i="6" s="1"/>
  <c r="W19" i="6" s="1"/>
  <c r="X19" i="6" s="1"/>
  <c r="Y19" i="6" s="1"/>
  <c r="S5" i="6"/>
  <c r="T5" i="6" s="1"/>
  <c r="U5" i="6" s="1"/>
  <c r="V5" i="6" s="1"/>
  <c r="W5" i="6" s="1"/>
  <c r="X5" i="6" s="1"/>
  <c r="Y5" i="6" s="1"/>
  <c r="S6" i="6" s="1"/>
  <c r="T6" i="6" s="1"/>
  <c r="U6" i="6" s="1"/>
  <c r="V6" i="6" s="1"/>
  <c r="W6" i="6" s="1"/>
  <c r="X6" i="6" s="1"/>
  <c r="Y6" i="6" s="1"/>
  <c r="S7" i="6" s="1"/>
  <c r="T7" i="6" s="1"/>
  <c r="U7" i="6" s="1"/>
  <c r="V7" i="6" s="1"/>
  <c r="W7" i="6" s="1"/>
  <c r="X7" i="6" s="1"/>
  <c r="Y7" i="6" s="1"/>
  <c r="S8" i="6" s="1"/>
  <c r="T8" i="6" s="1"/>
  <c r="U8" i="6" s="1"/>
  <c r="V8" i="6" s="1"/>
  <c r="W8" i="6" s="1"/>
  <c r="X8" i="6" s="1"/>
  <c r="Y8" i="6" s="1"/>
  <c r="S9" i="6" s="1"/>
  <c r="T9" i="6" s="1"/>
  <c r="U9" i="6" s="1"/>
  <c r="V9" i="6" s="1"/>
  <c r="W9" i="6" s="1"/>
  <c r="X9" i="6" s="1"/>
  <c r="Y9" i="6" s="1"/>
  <c r="S10" i="6" s="1"/>
  <c r="T10" i="6" s="1"/>
  <c r="U10" i="6" s="1"/>
  <c r="V10" i="6" s="1"/>
  <c r="W10" i="6" s="1"/>
  <c r="X10" i="6" s="1"/>
  <c r="Y10" i="6" s="1"/>
  <c r="C14" i="6"/>
  <c r="D14" i="6" s="1"/>
  <c r="E14" i="6" s="1"/>
  <c r="F14" i="6" s="1"/>
  <c r="G14" i="6" s="1"/>
  <c r="H14" i="6" s="1"/>
  <c r="I14" i="6" s="1"/>
  <c r="C15" i="6" s="1"/>
  <c r="D15" i="6" s="1"/>
  <c r="E15" i="6" s="1"/>
  <c r="F15" i="6" s="1"/>
  <c r="G15" i="6" s="1"/>
  <c r="H15" i="6" s="1"/>
  <c r="I15" i="6" s="1"/>
  <c r="C16" i="6" s="1"/>
  <c r="D16" i="6" s="1"/>
  <c r="E16" i="6" s="1"/>
  <c r="F16" i="6" s="1"/>
  <c r="G16" i="6" s="1"/>
  <c r="H16" i="6" s="1"/>
  <c r="I16" i="6" s="1"/>
  <c r="C17" i="6" s="1"/>
  <c r="D17" i="6" s="1"/>
  <c r="E17" i="6" s="1"/>
  <c r="F17" i="6" s="1"/>
  <c r="G17" i="6" s="1"/>
  <c r="H17" i="6" s="1"/>
  <c r="I17" i="6" s="1"/>
  <c r="C18" i="6" s="1"/>
  <c r="D18" i="6" s="1"/>
  <c r="E18" i="6" s="1"/>
  <c r="F18" i="6" s="1"/>
  <c r="G18" i="6" s="1"/>
  <c r="H18" i="6" s="1"/>
  <c r="I18" i="6" s="1"/>
  <c r="C19" i="6" s="1"/>
  <c r="D19" i="6" s="1"/>
  <c r="E19" i="6" s="1"/>
  <c r="F19" i="6" s="1"/>
  <c r="G19" i="6" s="1"/>
  <c r="H19" i="6" s="1"/>
  <c r="I19" i="6" s="1"/>
  <c r="C5" i="6"/>
  <c r="D5" i="6" s="1"/>
  <c r="E5" i="6" s="1"/>
  <c r="F5" i="6" s="1"/>
  <c r="G5" i="6" s="1"/>
  <c r="H5" i="6" s="1"/>
  <c r="I5" i="6" s="1"/>
  <c r="C6" i="6" s="1"/>
  <c r="D6" i="6" s="1"/>
  <c r="E6" i="6" s="1"/>
  <c r="F6" i="6" s="1"/>
  <c r="G6" i="6" s="1"/>
  <c r="H6" i="6" s="1"/>
  <c r="I6" i="6" s="1"/>
  <c r="C7" i="6" s="1"/>
  <c r="D7" i="6" s="1"/>
  <c r="E7" i="6" s="1"/>
  <c r="F7" i="6" s="1"/>
  <c r="G7" i="6" s="1"/>
  <c r="H7" i="6" s="1"/>
  <c r="I7" i="6" s="1"/>
  <c r="C8" i="6" s="1"/>
  <c r="D8" i="6" s="1"/>
  <c r="E8" i="6" s="1"/>
  <c r="F8" i="6" s="1"/>
  <c r="G8" i="6" s="1"/>
  <c r="H8" i="6" s="1"/>
  <c r="I8" i="6" s="1"/>
  <c r="C9" i="6" s="1"/>
  <c r="D9" i="6" s="1"/>
  <c r="E9" i="6" s="1"/>
  <c r="F9" i="6" s="1"/>
  <c r="G9" i="6" s="1"/>
  <c r="H9" i="6" s="1"/>
  <c r="I9" i="6" s="1"/>
  <c r="C10" i="6" s="1"/>
  <c r="D10" i="6" s="1"/>
  <c r="E10" i="6" s="1"/>
  <c r="F10" i="6" s="1"/>
  <c r="G10" i="6" s="1"/>
  <c r="H10" i="6" s="1"/>
  <c r="I10" i="6" s="1"/>
  <c r="K14" i="6"/>
  <c r="L14" i="6" s="1"/>
  <c r="M14" i="6" s="1"/>
  <c r="N14" i="6" s="1"/>
  <c r="O14" i="6" s="1"/>
  <c r="P14" i="6" s="1"/>
  <c r="Q14" i="6" s="1"/>
  <c r="K15" i="6" s="1"/>
  <c r="L15" i="6" s="1"/>
  <c r="M15" i="6" s="1"/>
  <c r="N15" i="6" s="1"/>
  <c r="O15" i="6" s="1"/>
  <c r="P15" i="6" s="1"/>
  <c r="Q15" i="6" s="1"/>
  <c r="K16" i="6" s="1"/>
  <c r="L16" i="6" s="1"/>
  <c r="M16" i="6" s="1"/>
  <c r="N16" i="6" s="1"/>
  <c r="O16" i="6" s="1"/>
  <c r="P16" i="6" s="1"/>
  <c r="Q16" i="6" s="1"/>
  <c r="K17" i="6" s="1"/>
  <c r="L17" i="6" s="1"/>
  <c r="M17" i="6" s="1"/>
  <c r="N17" i="6" s="1"/>
  <c r="O17" i="6" s="1"/>
  <c r="P17" i="6" s="1"/>
  <c r="Q17" i="6" s="1"/>
  <c r="K18" i="6" s="1"/>
  <c r="L18" i="6" s="1"/>
  <c r="M18" i="6" s="1"/>
  <c r="N18" i="6" s="1"/>
  <c r="O18" i="6" s="1"/>
  <c r="P18" i="6" s="1"/>
  <c r="Q18" i="6" s="1"/>
  <c r="K19" i="6" s="1"/>
  <c r="L19" i="6" s="1"/>
  <c r="M19" i="6" s="1"/>
  <c r="N19" i="6" s="1"/>
  <c r="O19" i="6" s="1"/>
  <c r="P19" i="6" s="1"/>
  <c r="Q19" i="6" s="1"/>
  <c r="A6" i="5"/>
  <c r="C10" i="5"/>
  <c r="E10" i="5" s="1"/>
  <c r="G10" i="5" s="1"/>
  <c r="I10" i="5" s="1"/>
  <c r="K10" i="5" s="1"/>
  <c r="M10" i="5" s="1"/>
  <c r="O10" i="5" s="1"/>
  <c r="C13" i="5" s="1"/>
  <c r="E13" i="5" s="1"/>
  <c r="G13" i="5" s="1"/>
  <c r="I13" i="5" s="1"/>
  <c r="K13" i="5" s="1"/>
  <c r="M13" i="5" s="1"/>
  <c r="O13" i="5" s="1"/>
  <c r="C16" i="5" s="1"/>
  <c r="E16" i="5" s="1"/>
  <c r="G16" i="5" s="1"/>
  <c r="I16" i="5" s="1"/>
  <c r="K16" i="5" s="1"/>
  <c r="M16" i="5" s="1"/>
  <c r="O16" i="5" s="1"/>
  <c r="C19" i="5" s="1"/>
  <c r="E19" i="5" s="1"/>
  <c r="G19" i="5" s="1"/>
  <c r="I19" i="5" s="1"/>
  <c r="K19" i="5" s="1"/>
  <c r="M19" i="5" s="1"/>
  <c r="O19" i="5" s="1"/>
  <c r="C22" i="5" s="1"/>
  <c r="E22" i="5" s="1"/>
  <c r="G22" i="5" s="1"/>
  <c r="I22" i="5" s="1"/>
  <c r="K22" i="5" s="1"/>
  <c r="M22" i="5" s="1"/>
  <c r="O22" i="5" s="1"/>
  <c r="C25" i="5" s="1"/>
  <c r="E25" i="5" s="1"/>
  <c r="G25" i="5" s="1"/>
  <c r="I25" i="5" s="1"/>
  <c r="K25" i="5" s="1"/>
  <c r="M25" i="5" s="1"/>
  <c r="O25" i="5" s="1"/>
  <c r="A4" i="5"/>
  <c r="A5" i="5"/>
  <c r="C17" i="4"/>
  <c r="D3" i="4"/>
  <c r="C14" i="4"/>
  <c r="C12" i="4"/>
  <c r="C9" i="4"/>
  <c r="C8" i="4"/>
  <c r="C13" i="4"/>
  <c r="C11" i="4"/>
  <c r="C10" i="4"/>
  <c r="C7" i="4"/>
  <c r="C6" i="4"/>
  <c r="C5" i="4"/>
  <c r="C4" i="4"/>
  <c r="B4" i="4"/>
  <c r="B5" i="4"/>
  <c r="B6" i="4"/>
  <c r="B7" i="4"/>
  <c r="B8" i="4"/>
  <c r="B9" i="4"/>
  <c r="B10" i="4"/>
  <c r="B11" i="4"/>
  <c r="B13" i="4"/>
  <c r="B14" i="4"/>
  <c r="B17" i="4"/>
  <c r="B12" i="4"/>
  <c r="D3" i="3"/>
  <c r="D6" i="3"/>
  <c r="E6" i="3" s="1"/>
  <c r="F6" i="3" s="1"/>
  <c r="G6" i="3" s="1"/>
  <c r="H6" i="3" s="1"/>
  <c r="I6" i="3" s="1"/>
  <c r="J6" i="3" s="1"/>
  <c r="D9" i="3"/>
  <c r="E9" i="3" s="1"/>
  <c r="F9" i="3" s="1"/>
  <c r="G9" i="3" s="1"/>
  <c r="H9" i="3" s="1"/>
  <c r="I9" i="3" s="1"/>
  <c r="J9" i="3" s="1"/>
  <c r="D12" i="3"/>
  <c r="E12" i="3" s="1"/>
  <c r="F12" i="3" s="1"/>
  <c r="G12" i="3" s="1"/>
  <c r="H12" i="3" s="1"/>
  <c r="I12" i="3" s="1"/>
  <c r="J12" i="3" s="1"/>
  <c r="D15" i="3"/>
  <c r="E15" i="3" s="1"/>
  <c r="F15" i="3" s="1"/>
  <c r="G15" i="3" s="1"/>
  <c r="H15" i="3" s="1"/>
  <c r="I15" i="3" s="1"/>
  <c r="J15" i="3" s="1"/>
  <c r="D21" i="3"/>
  <c r="E21" i="3" s="1"/>
  <c r="F21" i="3" s="1"/>
  <c r="G21" i="3" s="1"/>
  <c r="H21" i="3" s="1"/>
  <c r="I21" i="3" s="1"/>
  <c r="J21" i="3" s="1"/>
  <c r="D24" i="3"/>
  <c r="E24" i="3" s="1"/>
  <c r="F24" i="3" s="1"/>
  <c r="G24" i="3" s="1"/>
  <c r="H24" i="3" s="1"/>
  <c r="I24" i="3" s="1"/>
  <c r="J24" i="3" s="1"/>
  <c r="D18" i="3"/>
  <c r="E18" i="3" s="1"/>
  <c r="F18" i="3" s="1"/>
  <c r="G18" i="3" s="1"/>
  <c r="H18" i="3" s="1"/>
  <c r="I18" i="3" s="1"/>
  <c r="J18" i="3" s="1"/>
  <c r="C4" i="2"/>
  <c r="E4" i="2" s="1"/>
  <c r="G4" i="2" s="1"/>
  <c r="I4" i="2" s="1"/>
  <c r="K4" i="2" s="1"/>
  <c r="M4" i="2" s="1"/>
  <c r="A7" i="2" s="1"/>
  <c r="C7" i="2" s="1"/>
  <c r="E7" i="2" s="1"/>
  <c r="G7" i="2" s="1"/>
  <c r="I7" i="2" s="1"/>
  <c r="K7" i="2" s="1"/>
  <c r="M7" i="2" s="1"/>
  <c r="A10" i="2" s="1"/>
  <c r="C10" i="2" s="1"/>
  <c r="E10" i="2" s="1"/>
  <c r="G10" i="2" s="1"/>
  <c r="I10" i="2" s="1"/>
  <c r="K10" i="2" s="1"/>
  <c r="M10" i="2" s="1"/>
  <c r="A13" i="2" s="1"/>
  <c r="C13" i="2" s="1"/>
  <c r="E13" i="2" s="1"/>
  <c r="G13" i="2" s="1"/>
  <c r="I13" i="2" s="1"/>
  <c r="K13" i="2" s="1"/>
  <c r="M13" i="2" s="1"/>
  <c r="A16" i="2" s="1"/>
  <c r="C16" i="2" s="1"/>
  <c r="E16" i="2" s="1"/>
  <c r="G16" i="2" s="1"/>
  <c r="I16" i="2" s="1"/>
  <c r="K16" i="2" s="1"/>
  <c r="M16" i="2" s="1"/>
  <c r="A19" i="2" s="1"/>
  <c r="C19" i="2" s="1"/>
  <c r="E19" i="2" s="1"/>
  <c r="G19" i="2" s="1"/>
  <c r="I19" i="2" s="1"/>
  <c r="K19" i="2" s="1"/>
  <c r="M19" i="2" s="1"/>
  <c r="D4" i="4" l="1"/>
  <c r="D14" i="4"/>
  <c r="D13" i="4"/>
  <c r="D9" i="4"/>
  <c r="E3" i="4"/>
  <c r="D17" i="4"/>
  <c r="D10" i="4"/>
  <c r="D12" i="4"/>
  <c r="D11" i="4"/>
  <c r="D8" i="4"/>
  <c r="D5" i="4"/>
  <c r="D7" i="4"/>
  <c r="D6" i="4"/>
  <c r="E5" i="4" l="1"/>
  <c r="E4" i="4"/>
  <c r="E17" i="4"/>
  <c r="E14" i="4"/>
  <c r="E11" i="4"/>
  <c r="E10" i="4"/>
  <c r="F3" i="4"/>
  <c r="E13" i="4"/>
  <c r="E12" i="4"/>
  <c r="E9" i="4"/>
  <c r="E8" i="4"/>
  <c r="E7" i="4"/>
  <c r="E6" i="4"/>
  <c r="F6" i="4" l="1"/>
  <c r="F5" i="4"/>
  <c r="G3" i="4"/>
  <c r="F12" i="4"/>
  <c r="F11" i="4"/>
  <c r="F7" i="4"/>
  <c r="F4" i="4"/>
  <c r="F17" i="4"/>
  <c r="F14" i="4"/>
  <c r="F13" i="4"/>
  <c r="F10" i="4"/>
  <c r="F9" i="4"/>
  <c r="F8" i="4"/>
  <c r="G7" i="4" l="1"/>
  <c r="G6" i="4"/>
  <c r="G12" i="4"/>
  <c r="G5" i="4"/>
  <c r="G4" i="4"/>
  <c r="G13" i="4"/>
  <c r="G8" i="4"/>
  <c r="H3" i="4"/>
  <c r="G17" i="4"/>
  <c r="G14" i="4"/>
  <c r="G11" i="4"/>
  <c r="G10" i="4"/>
  <c r="G9" i="4"/>
  <c r="H8" i="4" l="1"/>
  <c r="I3" i="4"/>
  <c r="H7" i="4"/>
  <c r="H5" i="4"/>
  <c r="H4" i="4"/>
  <c r="H6" i="4"/>
  <c r="H17" i="4"/>
  <c r="H14" i="4"/>
  <c r="H13" i="4"/>
  <c r="H12" i="4"/>
  <c r="H11" i="4"/>
  <c r="H10" i="4"/>
  <c r="H9" i="4"/>
  <c r="I9" i="4" l="1"/>
  <c r="I4" i="4"/>
  <c r="I8" i="4"/>
  <c r="I5" i="4"/>
  <c r="J3" i="4"/>
  <c r="I17" i="4"/>
  <c r="I14" i="4"/>
  <c r="I10" i="4"/>
  <c r="I7" i="4"/>
  <c r="I6" i="4"/>
  <c r="I13" i="4"/>
  <c r="I12" i="4"/>
  <c r="I11" i="4"/>
  <c r="J10" i="4" l="1"/>
  <c r="J11" i="4"/>
  <c r="J9" i="4"/>
  <c r="J7" i="4"/>
  <c r="J4" i="4"/>
  <c r="J17" i="4"/>
  <c r="J8" i="4"/>
  <c r="J6" i="4"/>
  <c r="J5" i="4"/>
  <c r="K3" i="4"/>
  <c r="J14" i="4"/>
  <c r="J13" i="4"/>
  <c r="J12" i="4"/>
  <c r="K11" i="4" l="1"/>
  <c r="K4" i="4"/>
  <c r="K10" i="4"/>
  <c r="K7" i="4"/>
  <c r="K6" i="4"/>
  <c r="K9" i="4"/>
  <c r="K8" i="4"/>
  <c r="K5" i="4"/>
  <c r="L3" i="4"/>
  <c r="K12" i="4"/>
  <c r="K17" i="4"/>
  <c r="K14" i="4"/>
  <c r="K13" i="4"/>
  <c r="L12" i="4" l="1"/>
  <c r="L6" i="4"/>
  <c r="L11" i="4"/>
  <c r="L8" i="4"/>
  <c r="L7" i="4"/>
  <c r="L10" i="4"/>
  <c r="L9" i="4"/>
  <c r="L5" i="4"/>
  <c r="L4" i="4"/>
  <c r="M3" i="4"/>
  <c r="L13" i="4"/>
  <c r="L17" i="4"/>
  <c r="L14" i="4"/>
  <c r="M13" i="4" l="1"/>
  <c r="M7" i="4"/>
  <c r="N3" i="4"/>
  <c r="M12" i="4"/>
  <c r="M10" i="4"/>
  <c r="M9" i="4"/>
  <c r="M6" i="4"/>
  <c r="M11" i="4"/>
  <c r="M8" i="4"/>
  <c r="M14" i="4"/>
  <c r="M5" i="4"/>
  <c r="M4" i="4"/>
  <c r="M17" i="4"/>
  <c r="N14" i="4" l="1"/>
  <c r="N8" i="4"/>
  <c r="N13" i="4"/>
  <c r="N10" i="4"/>
  <c r="N9" i="4"/>
  <c r="N17" i="4"/>
  <c r="N12" i="4"/>
  <c r="N11" i="4"/>
  <c r="N7" i="4"/>
  <c r="N6" i="4"/>
  <c r="N5" i="4"/>
  <c r="N4" i="4"/>
  <c r="O3" i="4"/>
  <c r="O17" i="4" l="1"/>
  <c r="O9" i="4"/>
  <c r="O14" i="4"/>
  <c r="O12" i="4"/>
  <c r="O8" i="4"/>
  <c r="O4" i="4"/>
  <c r="O13" i="4"/>
  <c r="O11" i="4"/>
  <c r="O10" i="4"/>
  <c r="O7" i="4"/>
  <c r="O6" i="4"/>
  <c r="O5" i="4"/>
  <c r="P3" i="4"/>
  <c r="P11" i="4" l="1"/>
  <c r="P10" i="4"/>
  <c r="P17" i="4"/>
  <c r="P12" i="4"/>
  <c r="P9" i="4"/>
  <c r="P6" i="4"/>
  <c r="P14" i="4"/>
  <c r="P13" i="4"/>
  <c r="P5" i="4"/>
  <c r="P8" i="4"/>
  <c r="P7" i="4"/>
  <c r="P4" i="4"/>
</calcChain>
</file>

<file path=xl/sharedStrings.xml><?xml version="1.0" encoding="utf-8"?>
<sst xmlns="http://schemas.openxmlformats.org/spreadsheetml/2006/main" count="137" uniqueCount="31">
  <si>
    <t>日</t>
    <rPh sb="0" eb="1">
      <t>ニチ</t>
    </rPh>
    <phoneticPr fontId="1"/>
  </si>
  <si>
    <t>月</t>
  </si>
  <si>
    <t>火</t>
  </si>
  <si>
    <t>水</t>
  </si>
  <si>
    <t>木</t>
  </si>
  <si>
    <t>金</t>
  </si>
  <si>
    <t>土</t>
  </si>
  <si>
    <t>年</t>
    <rPh sb="0" eb="1">
      <t>ネン</t>
    </rPh>
    <phoneticPr fontId="1"/>
  </si>
  <si>
    <t>月</t>
    <rPh sb="0" eb="1">
      <t>ツキ</t>
    </rPh>
    <phoneticPr fontId="1"/>
  </si>
  <si>
    <t>曜日</t>
    <rPh sb="0" eb="2">
      <t>ヨウビ</t>
    </rPh>
    <phoneticPr fontId="1"/>
  </si>
  <si>
    <t>土</t>
    <rPh sb="0" eb="1">
      <t>ド</t>
    </rPh>
    <phoneticPr fontId="1"/>
  </si>
  <si>
    <t>日</t>
  </si>
  <si>
    <t>日</t>
    <phoneticPr fontId="1"/>
  </si>
  <si>
    <t>月</t>
    <phoneticPr fontId="1"/>
  </si>
  <si>
    <t>火</t>
    <phoneticPr fontId="1"/>
  </si>
  <si>
    <t>水</t>
    <phoneticPr fontId="1"/>
  </si>
  <si>
    <t>木</t>
    <phoneticPr fontId="1"/>
  </si>
  <si>
    <t>金</t>
    <phoneticPr fontId="1"/>
  </si>
  <si>
    <t>月</t>
    <rPh sb="0" eb="1">
      <t>ゲツ</t>
    </rPh>
    <phoneticPr fontId="1"/>
  </si>
  <si>
    <t>=weekday(A3,17)</t>
    <phoneticPr fontId="1"/>
  </si>
  <si>
    <t>=weekday(A3,16)</t>
    <phoneticPr fontId="1"/>
  </si>
  <si>
    <t>=weekday(A3,15)</t>
    <phoneticPr fontId="1"/>
  </si>
  <si>
    <t>=weekday(A3,14)</t>
    <phoneticPr fontId="1"/>
  </si>
  <si>
    <t>=weekday(A3,13)</t>
    <phoneticPr fontId="1"/>
  </si>
  <si>
    <t>=weekday(A3,12)</t>
    <phoneticPr fontId="1"/>
  </si>
  <si>
    <t>=weekday(A3,11)</t>
    <phoneticPr fontId="1"/>
  </si>
  <si>
    <t>=weekday(A3,3)</t>
    <phoneticPr fontId="1"/>
  </si>
  <si>
    <t>=weekday(A3,2)</t>
    <phoneticPr fontId="1"/>
  </si>
  <si>
    <t>=weekday(A3,1)</t>
    <phoneticPr fontId="1"/>
  </si>
  <si>
    <t>=mod(a3,7)</t>
    <phoneticPr fontId="1"/>
  </si>
  <si>
    <t>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</si>
</sst>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d"/>
    <numFmt numFmtId="177" formatCode="0&quot;月&quot;"/>
    <numFmt numFmtId="178" formatCode="0_);[Red]\(0\)"/>
    <numFmt numFmtId="179" formatCode="[$-411]gge&quot;年&quot;m&quot;月&quot;;@"/>
    <numFmt numFmtId="180" formatCode="0&quot;年&quot;"/>
    <numFmt numFmtId="181" formatCode="&quot;昭&quot;&quot;和&quot;0&quot;年&quot;"/>
    <numFmt numFmtId="182" formatCode="aaa"/>
  </numFmts>
  <fonts count="14" x14ac:knownFonts="1">
    <font>
      <sz val="11"/>
      <color theme="1"/>
      <name val="游ゴシック"/>
      <family val="2"/>
      <charset val="128"/>
      <scheme val="minor"/>
    </font>
    <font>
      <sz val="6"/>
      <name val="游ゴシック"/>
      <family val="2"/>
      <charset val="128"/>
      <scheme val="minor"/>
    </font>
    <font>
      <sz val="48"/>
      <color theme="1"/>
      <name val="HGP創英角ﾎﾟｯﾌﾟ体"/>
      <family val="3"/>
      <charset val="128"/>
    </font>
    <font>
      <b/>
      <sz val="22"/>
      <color theme="1"/>
      <name val="游ゴシック"/>
      <family val="3"/>
      <charset val="128"/>
      <scheme val="minor"/>
    </font>
    <font>
      <b/>
      <sz val="16"/>
      <color theme="1"/>
      <name val="游ゴシック"/>
      <family val="3"/>
      <charset val="128"/>
      <scheme val="minor"/>
    </font>
    <font>
      <b/>
      <sz val="26"/>
      <color theme="1"/>
      <name val="游ゴシック"/>
      <family val="3"/>
      <charset val="128"/>
      <scheme val="minor"/>
    </font>
    <font>
      <b/>
      <i/>
      <sz val="24"/>
      <color theme="1"/>
      <name val="游ゴシック"/>
      <family val="3"/>
      <charset val="128"/>
      <scheme val="minor"/>
    </font>
    <font>
      <sz val="26"/>
      <color theme="1"/>
      <name val="HGP創英角ｺﾞｼｯｸUB"/>
      <family val="3"/>
      <charset val="128"/>
    </font>
    <font>
      <b/>
      <sz val="11"/>
      <color theme="0"/>
      <name val="游ゴシック"/>
      <family val="3"/>
      <charset val="128"/>
      <scheme val="minor"/>
    </font>
    <font>
      <sz val="20"/>
      <color theme="1"/>
      <name val="游ゴシック"/>
      <family val="2"/>
      <charset val="128"/>
      <scheme val="minor"/>
    </font>
    <font>
      <b/>
      <sz val="18"/>
      <color theme="1"/>
      <name val="游ゴシック"/>
      <family val="3"/>
      <charset val="128"/>
      <scheme val="minor"/>
    </font>
    <font>
      <sz val="11"/>
      <color theme="0"/>
      <name val="游ゴシック"/>
      <family val="2"/>
      <charset val="128"/>
      <scheme val="minor"/>
    </font>
    <font>
      <b/>
      <sz val="14"/>
      <color theme="1"/>
      <name val="游ゴシック"/>
      <family val="3"/>
      <charset val="128"/>
      <scheme val="minor"/>
    </font>
    <font>
      <sz val="14"/>
      <color theme="1"/>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ashDot">
        <color indexed="64"/>
      </top>
      <bottom style="thin">
        <color indexed="64"/>
      </bottom>
      <diagonal/>
    </border>
    <border>
      <left style="dashDotDot">
        <color indexed="64"/>
      </left>
      <right style="dashDotDot">
        <color indexed="64"/>
      </right>
      <top style="dashDotDot">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pplyAlignment="1">
      <alignment horizontal="center" vertical="center"/>
    </xf>
    <xf numFmtId="14" fontId="0" fillId="2" borderId="0" xfId="0" applyNumberFormat="1" applyFill="1">
      <alignment vertical="center"/>
    </xf>
    <xf numFmtId="177" fontId="0" fillId="0" borderId="2" xfId="0" applyNumberFormat="1" applyBorder="1" applyAlignment="1">
      <alignment horizontal="center" vertical="center"/>
    </xf>
    <xf numFmtId="0" fontId="0" fillId="0" borderId="3" xfId="0" applyBorder="1" applyAlignment="1">
      <alignment horizontal="center" vertical="center"/>
    </xf>
    <xf numFmtId="178" fontId="0" fillId="2" borderId="1" xfId="0" applyNumberFormat="1" applyFill="1" applyBorder="1" applyAlignment="1">
      <alignment horizontal="left" vertical="center"/>
    </xf>
    <xf numFmtId="178" fontId="0" fillId="0" borderId="1" xfId="0" applyNumberFormat="1" applyBorder="1" applyAlignment="1">
      <alignment horizontal="left" vertical="center"/>
    </xf>
    <xf numFmtId="176" fontId="0" fillId="0" borderId="10" xfId="0" applyNumberFormat="1" applyBorder="1" applyAlignment="1">
      <alignment horizontal="left" vertical="top"/>
    </xf>
    <xf numFmtId="176" fontId="0" fillId="0" borderId="4" xfId="0" applyNumberFormat="1" applyBorder="1" applyAlignment="1">
      <alignment horizontal="left" vertical="top"/>
    </xf>
    <xf numFmtId="176" fontId="0" fillId="0" borderId="11" xfId="0" applyNumberFormat="1" applyBorder="1" applyAlignment="1">
      <alignment horizontal="left" vertical="top"/>
    </xf>
    <xf numFmtId="176" fontId="0" fillId="0" borderId="5" xfId="0" applyNumberFormat="1" applyBorder="1" applyAlignment="1">
      <alignment horizontal="left" vertical="top"/>
    </xf>
    <xf numFmtId="176" fontId="0" fillId="0" borderId="12" xfId="0" applyNumberFormat="1" applyBorder="1" applyAlignment="1">
      <alignment horizontal="left" vertical="top"/>
    </xf>
    <xf numFmtId="176" fontId="5" fillId="0" borderId="7" xfId="0" applyNumberFormat="1" applyFont="1" applyBorder="1" applyAlignment="1">
      <alignment horizontal="left" vertical="top"/>
    </xf>
    <xf numFmtId="176" fontId="5" fillId="3" borderId="7" xfId="0" applyNumberFormat="1" applyFont="1" applyFill="1" applyBorder="1" applyAlignment="1">
      <alignment horizontal="left" vertical="top"/>
    </xf>
    <xf numFmtId="176" fontId="0" fillId="3" borderId="10" xfId="0" applyNumberFormat="1" applyFill="1" applyBorder="1" applyAlignment="1">
      <alignment horizontal="left" vertical="top"/>
    </xf>
    <xf numFmtId="176" fontId="0" fillId="3" borderId="4" xfId="0" applyNumberFormat="1" applyFill="1" applyBorder="1" applyAlignment="1">
      <alignment horizontal="left" vertical="top"/>
    </xf>
    <xf numFmtId="176" fontId="0" fillId="3" borderId="11" xfId="0" applyNumberFormat="1" applyFill="1" applyBorder="1" applyAlignment="1">
      <alignment horizontal="left" vertical="top"/>
    </xf>
    <xf numFmtId="176" fontId="0" fillId="3" borderId="5" xfId="0" applyNumberFormat="1" applyFill="1" applyBorder="1" applyAlignment="1">
      <alignment horizontal="left" vertical="top"/>
    </xf>
    <xf numFmtId="176" fontId="5" fillId="4" borderId="7" xfId="0" applyNumberFormat="1" applyFont="1" applyFill="1" applyBorder="1" applyAlignment="1">
      <alignment horizontal="left" vertical="top"/>
    </xf>
    <xf numFmtId="176" fontId="0" fillId="4" borderId="10" xfId="0" applyNumberFormat="1" applyFill="1" applyBorder="1" applyAlignment="1">
      <alignment horizontal="left" vertical="top"/>
    </xf>
    <xf numFmtId="176" fontId="0" fillId="4" borderId="4" xfId="0" applyNumberFormat="1" applyFill="1" applyBorder="1" applyAlignment="1">
      <alignment horizontal="left" vertical="top"/>
    </xf>
    <xf numFmtId="176" fontId="0" fillId="4" borderId="11" xfId="0" applyNumberFormat="1" applyFill="1" applyBorder="1" applyAlignment="1">
      <alignment horizontal="left" vertical="top"/>
    </xf>
    <xf numFmtId="176" fontId="0" fillId="4" borderId="5" xfId="0" applyNumberFormat="1" applyFill="1" applyBorder="1" applyAlignment="1">
      <alignment horizontal="left" vertical="top"/>
    </xf>
    <xf numFmtId="176" fontId="0" fillId="4" borderId="12" xfId="0" applyNumberFormat="1" applyFill="1" applyBorder="1" applyAlignment="1">
      <alignment horizontal="left" vertical="top"/>
    </xf>
    <xf numFmtId="176" fontId="0" fillId="5" borderId="12" xfId="0" applyNumberFormat="1" applyFill="1" applyBorder="1" applyAlignment="1">
      <alignment horizontal="left" vertical="top"/>
    </xf>
    <xf numFmtId="14" fontId="0" fillId="0" borderId="0" xfId="0" applyNumberFormat="1">
      <alignment vertical="center"/>
    </xf>
    <xf numFmtId="182" fontId="0" fillId="0" borderId="0" xfId="0" applyNumberFormat="1">
      <alignment vertical="center"/>
    </xf>
    <xf numFmtId="56" fontId="0" fillId="0" borderId="0" xfId="0" applyNumberFormat="1">
      <alignment vertical="center"/>
    </xf>
    <xf numFmtId="0" fontId="0" fillId="0" borderId="1" xfId="0" applyBorder="1">
      <alignment vertical="center"/>
    </xf>
    <xf numFmtId="56" fontId="0" fillId="0" borderId="1" xfId="0" applyNumberFormat="1" applyBorder="1">
      <alignment vertical="center"/>
    </xf>
    <xf numFmtId="178" fontId="0" fillId="0" borderId="0" xfId="0" applyNumberFormat="1" applyAlignment="1">
      <alignment horizontal="center" vertical="center"/>
    </xf>
    <xf numFmtId="0" fontId="0" fillId="0" borderId="0" xfId="0" applyAlignment="1">
      <alignment horizontal="center" vertical="center"/>
    </xf>
    <xf numFmtId="182" fontId="8" fillId="7" borderId="0" xfId="0" applyNumberFormat="1" applyFont="1" applyFill="1" applyAlignment="1">
      <alignment horizontal="center" vertical="center"/>
    </xf>
    <xf numFmtId="0" fontId="0" fillId="0" borderId="0" xfId="0" quotePrefix="1">
      <alignment vertical="center"/>
    </xf>
    <xf numFmtId="0" fontId="0" fillId="0" borderId="8" xfId="0" applyBorder="1" applyAlignment="1">
      <alignment horizontal="center" vertical="center"/>
    </xf>
    <xf numFmtId="178" fontId="0" fillId="0" borderId="13" xfId="0" applyNumberFormat="1" applyBorder="1" applyAlignment="1">
      <alignment horizontal="center" vertical="center"/>
    </xf>
    <xf numFmtId="0" fontId="8" fillId="8" borderId="0" xfId="0" quotePrefix="1" applyFont="1" applyFill="1">
      <alignment vertical="center"/>
    </xf>
    <xf numFmtId="0" fontId="0" fillId="2" borderId="0" xfId="0" applyFill="1">
      <alignment vertical="center"/>
    </xf>
    <xf numFmtId="178" fontId="0" fillId="0" borderId="0" xfId="0" applyNumberFormat="1">
      <alignment vertical="center"/>
    </xf>
    <xf numFmtId="14" fontId="0" fillId="0" borderId="0" xfId="0" applyNumberFormat="1" applyAlignment="1">
      <alignment horizontal="center" vertical="center"/>
    </xf>
    <xf numFmtId="176" fontId="9" fillId="0" borderId="7" xfId="0" applyNumberFormat="1" applyFont="1" applyBorder="1" applyAlignment="1">
      <alignment horizontal="left" vertical="top"/>
    </xf>
    <xf numFmtId="0" fontId="0" fillId="6" borderId="0" xfId="0" applyFill="1">
      <alignment vertical="center"/>
    </xf>
    <xf numFmtId="0" fontId="0" fillId="10" borderId="0" xfId="0" applyFill="1">
      <alignment vertical="center"/>
    </xf>
    <xf numFmtId="14" fontId="11" fillId="0" borderId="0" xfId="0" applyNumberFormat="1" applyFont="1">
      <alignment vertical="center"/>
    </xf>
    <xf numFmtId="0" fontId="12" fillId="8"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8" borderId="1" xfId="0" applyFont="1" applyFill="1" applyBorder="1" applyAlignment="1">
      <alignment horizontal="center" vertical="center"/>
    </xf>
    <xf numFmtId="176" fontId="13" fillId="8" borderId="15" xfId="0" applyNumberFormat="1" applyFont="1" applyFill="1" applyBorder="1" applyAlignment="1">
      <alignment horizontal="left" vertical="top"/>
    </xf>
    <xf numFmtId="176" fontId="13" fillId="0" borderId="9" xfId="0" applyNumberFormat="1" applyFont="1" applyBorder="1" applyAlignment="1">
      <alignment horizontal="left" vertical="top"/>
    </xf>
    <xf numFmtId="176" fontId="13" fillId="0" borderId="1" xfId="0" applyNumberFormat="1" applyFont="1" applyBorder="1" applyAlignment="1">
      <alignment horizontal="left" vertical="top"/>
    </xf>
    <xf numFmtId="176" fontId="13" fillId="0" borderId="16" xfId="0" applyNumberFormat="1" applyFont="1" applyBorder="1" applyAlignment="1">
      <alignment horizontal="left" vertical="top"/>
    </xf>
    <xf numFmtId="181" fontId="7" fillId="0" borderId="0" xfId="0" applyNumberFormat="1" applyFont="1" applyAlignment="1">
      <alignment horizontal="center"/>
    </xf>
    <xf numFmtId="179" fontId="3" fillId="0" borderId="0" xfId="0" applyNumberFormat="1" applyFont="1" applyAlignment="1">
      <alignment horizont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9"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9" xfId="0" applyFont="1" applyFill="1" applyBorder="1" applyAlignment="1">
      <alignment horizontal="center" vertical="center"/>
    </xf>
    <xf numFmtId="177" fontId="2" fillId="0" borderId="8" xfId="0" applyNumberFormat="1" applyFont="1" applyBorder="1" applyAlignment="1">
      <alignment horizontal="center" vertical="center"/>
    </xf>
    <xf numFmtId="180" fontId="6" fillId="0" borderId="8" xfId="0" applyNumberFormat="1" applyFont="1" applyBorder="1" applyAlignment="1">
      <alignment horizontal="center" vertical="center"/>
    </xf>
    <xf numFmtId="14" fontId="10" fillId="9" borderId="8" xfId="0" applyNumberFormat="1" applyFont="1" applyFill="1" applyBorder="1" applyAlignment="1">
      <alignment horizontal="center" vertical="center"/>
    </xf>
    <xf numFmtId="178" fontId="0" fillId="2" borderId="0" xfId="0" applyNumberFormat="1" applyFill="1" applyAlignment="1">
      <alignment horizontal="center" vertical="center"/>
    </xf>
    <xf numFmtId="56" fontId="0" fillId="2" borderId="1" xfId="0" applyNumberFormat="1" applyFill="1" applyBorder="1">
      <alignment vertical="center"/>
    </xf>
  </cellXfs>
  <cellStyles count="1">
    <cellStyle name="標準" xfId="0" builtinId="0"/>
  </cellStyles>
  <dxfs count="48">
    <dxf>
      <fill>
        <patternFill>
          <bgColor theme="5" tint="0.59996337778862885"/>
        </patternFill>
      </fill>
    </dxf>
    <dxf>
      <font>
        <b val="0"/>
        <i/>
      </font>
      <fill>
        <patternFill>
          <bgColor theme="0" tint="-4.9989318521683403E-2"/>
        </patternFill>
      </fill>
    </dxf>
    <dxf>
      <font>
        <b val="0"/>
        <i/>
        <color theme="0" tint="-0.34998626667073579"/>
      </font>
      <fill>
        <patternFill>
          <bgColor theme="0" tint="-0.14996795556505021"/>
        </patternFill>
      </fill>
    </dxf>
    <dxf>
      <font>
        <b val="0"/>
        <i/>
        <color theme="0" tint="-0.34998626667073579"/>
      </font>
      <fill>
        <patternFill>
          <bgColor theme="0" tint="-0.14996795556505021"/>
        </patternFill>
      </fill>
    </dxf>
    <dxf>
      <font>
        <b val="0"/>
        <i/>
        <color theme="0" tint="-0.34998626667073579"/>
      </font>
      <fill>
        <patternFill>
          <bgColor theme="0" tint="-0.14996795556505021"/>
        </patternFill>
      </fill>
    </dxf>
    <dxf>
      <font>
        <b val="0"/>
        <i/>
        <color theme="0" tint="-0.34998626667073579"/>
      </font>
      <fill>
        <patternFill>
          <bgColor theme="0" tint="-0.14996795556505021"/>
        </patternFill>
      </fill>
    </dxf>
    <dxf>
      <font>
        <b val="0"/>
        <i/>
        <color theme="0" tint="-0.34998626667073579"/>
      </font>
      <fill>
        <patternFill>
          <bgColor theme="0" tint="-0.14996795556505021"/>
        </patternFill>
      </fill>
    </dxf>
    <dxf>
      <font>
        <b val="0"/>
        <i/>
        <color theme="0" tint="-0.34998626667073579"/>
      </font>
      <fill>
        <patternFill>
          <bgColor theme="0" tint="-0.1499679555650502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30480</xdr:colOff>
      <xdr:row>4</xdr:row>
      <xdr:rowOff>15240</xdr:rowOff>
    </xdr:from>
    <xdr:to>
      <xdr:col>11</xdr:col>
      <xdr:colOff>83820</xdr:colOff>
      <xdr:row>7</xdr:row>
      <xdr:rowOff>144780</xdr:rowOff>
    </xdr:to>
    <xdr:sp macro="" textlink="">
      <xdr:nvSpPr>
        <xdr:cNvPr id="2" name="吹き出し: 折線 1">
          <a:extLst>
            <a:ext uri="{FF2B5EF4-FFF2-40B4-BE49-F238E27FC236}">
              <a16:creationId xmlns:a16="http://schemas.microsoft.com/office/drawing/2014/main" id="{ED66B4B8-FD6C-2566-2734-BF84B08503FD}"/>
            </a:ext>
          </a:extLst>
        </xdr:cNvPr>
        <xdr:cNvSpPr/>
      </xdr:nvSpPr>
      <xdr:spPr>
        <a:xfrm>
          <a:off x="5501640" y="929640"/>
          <a:ext cx="2065020" cy="815340"/>
        </a:xfrm>
        <a:prstGeom prst="borderCallout2">
          <a:avLst>
            <a:gd name="adj1" fmla="val 18750"/>
            <a:gd name="adj2" fmla="val -8333"/>
            <a:gd name="adj3" fmla="val -89661"/>
            <a:gd name="adj4" fmla="val -9596"/>
            <a:gd name="adj5" fmla="val -95911"/>
            <a:gd name="adj6" fmla="val -230785"/>
          </a:avLst>
        </a:prstGeom>
        <a:ln>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bg1"/>
              </a:solidFill>
            </a:rPr>
            <a:t>=DATE(A2,G2,1)</a:t>
          </a:r>
          <a:endParaRPr kumimoji="1" lang="ja-JP" altLang="en-US" sz="1800">
            <a:solidFill>
              <a:schemeClr val="bg1"/>
            </a:solidFill>
          </a:endParaRPr>
        </a:p>
      </xdr:txBody>
    </xdr:sp>
    <xdr:clientData/>
  </xdr:twoCellAnchor>
  <xdr:twoCellAnchor>
    <xdr:from>
      <xdr:col>8</xdr:col>
      <xdr:colOff>15240</xdr:colOff>
      <xdr:row>8</xdr:row>
      <xdr:rowOff>38100</xdr:rowOff>
    </xdr:from>
    <xdr:to>
      <xdr:col>11</xdr:col>
      <xdr:colOff>350520</xdr:colOff>
      <xdr:row>11</xdr:row>
      <xdr:rowOff>60960</xdr:rowOff>
    </xdr:to>
    <xdr:sp macro="" textlink="">
      <xdr:nvSpPr>
        <xdr:cNvPr id="3" name="吹き出し: 折線 2">
          <a:extLst>
            <a:ext uri="{FF2B5EF4-FFF2-40B4-BE49-F238E27FC236}">
              <a16:creationId xmlns:a16="http://schemas.microsoft.com/office/drawing/2014/main" id="{96F962E3-85FF-0979-5272-471D601BD58A}"/>
            </a:ext>
          </a:extLst>
        </xdr:cNvPr>
        <xdr:cNvSpPr/>
      </xdr:nvSpPr>
      <xdr:spPr>
        <a:xfrm>
          <a:off x="5486400" y="1866900"/>
          <a:ext cx="2346960" cy="708660"/>
        </a:xfrm>
        <a:prstGeom prst="borderCallout2">
          <a:avLst>
            <a:gd name="adj1" fmla="val 18750"/>
            <a:gd name="adj2" fmla="val -8333"/>
            <a:gd name="adj3" fmla="val -148801"/>
            <a:gd name="adj4" fmla="val -24356"/>
            <a:gd name="adj5" fmla="val -147524"/>
            <a:gd name="adj6" fmla="val -230047"/>
          </a:avLst>
        </a:prstGeom>
        <a:ln>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bg1"/>
              </a:solidFill>
            </a:rPr>
            <a:t>=A1-MOD(A1-1,7)</a:t>
          </a:r>
          <a:endParaRPr kumimoji="1" lang="ja-JP" altLang="en-US" sz="1800">
            <a:solidFill>
              <a:schemeClr val="bg1"/>
            </a:solidFill>
          </a:endParaRPr>
        </a:p>
      </xdr:txBody>
    </xdr:sp>
    <xdr:clientData/>
  </xdr:twoCellAnchor>
  <xdr:twoCellAnchor>
    <xdr:from>
      <xdr:col>0</xdr:col>
      <xdr:colOff>0</xdr:colOff>
      <xdr:row>15</xdr:row>
      <xdr:rowOff>198120</xdr:rowOff>
    </xdr:from>
    <xdr:to>
      <xdr:col>9</xdr:col>
      <xdr:colOff>198120</xdr:colOff>
      <xdr:row>23</xdr:row>
      <xdr:rowOff>167640</xdr:rowOff>
    </xdr:to>
    <xdr:sp macro="" textlink="">
      <xdr:nvSpPr>
        <xdr:cNvPr id="4" name="テキスト ボックス 3">
          <a:extLst>
            <a:ext uri="{FF2B5EF4-FFF2-40B4-BE49-F238E27FC236}">
              <a16:creationId xmlns:a16="http://schemas.microsoft.com/office/drawing/2014/main" id="{20372F8B-B92A-4B9E-1E57-280321773761}"/>
            </a:ext>
          </a:extLst>
        </xdr:cNvPr>
        <xdr:cNvSpPr txBox="1"/>
      </xdr:nvSpPr>
      <xdr:spPr>
        <a:xfrm>
          <a:off x="0" y="3627120"/>
          <a:ext cx="6339840" cy="179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a:t>
          </a:r>
          <a:r>
            <a:rPr kumimoji="1" lang="en-US" altLang="ja-JP" sz="1100"/>
            <a:t>A1</a:t>
          </a:r>
          <a:r>
            <a:rPr kumimoji="1" lang="ja-JP" altLang="en-US" sz="1100"/>
            <a:t>セルを基準日に設定します。</a:t>
          </a:r>
          <a:r>
            <a:rPr kumimoji="1" lang="en-US" altLang="ja-JP" sz="1100"/>
            <a:t>【</a:t>
          </a:r>
          <a:r>
            <a:rPr kumimoji="1" lang="ja-JP" altLang="en-US" sz="1100"/>
            <a:t>今回は２０２２年１２月１日</a:t>
          </a:r>
          <a:r>
            <a:rPr kumimoji="1" lang="en-US" altLang="ja-JP" sz="1100"/>
            <a:t>】</a:t>
          </a:r>
          <a:endParaRPr kumimoji="1" lang="ja-JP" altLang="en-US" sz="1100"/>
        </a:p>
        <a:p>
          <a:r>
            <a:rPr kumimoji="1" lang="ja-JP" altLang="en-US" sz="1100"/>
            <a:t>②　</a:t>
          </a:r>
          <a:r>
            <a:rPr kumimoji="1" lang="en-US" altLang="ja-JP" sz="1100"/>
            <a:t>A4</a:t>
          </a:r>
          <a:r>
            <a:rPr kumimoji="1" lang="ja-JP" altLang="en-US" sz="1100"/>
            <a:t>セルは</a:t>
          </a:r>
          <a:r>
            <a:rPr kumimoji="1" lang="en-US" altLang="ja-JP" sz="1100"/>
            <a:t>A1</a:t>
          </a:r>
          <a:r>
            <a:rPr kumimoji="1" lang="ja-JP" altLang="en-US" sz="1100"/>
            <a:t>セルから</a:t>
          </a:r>
          <a:r>
            <a:rPr kumimoji="1" lang="en-US" altLang="ja-JP" sz="1100"/>
            <a:t>1</a:t>
          </a:r>
          <a:r>
            <a:rPr kumimoji="1" lang="ja-JP" altLang="en-US" sz="1100"/>
            <a:t>を差引てその結果を７で除し、その余りの数を引くことにより日曜をの数値を求める。</a:t>
          </a:r>
        </a:p>
        <a:p>
          <a:r>
            <a:rPr kumimoji="1" lang="ja-JP" altLang="en-US" sz="1100"/>
            <a:t>***このカレンダーの肝の部分です。どうしてこうなるか納得できるまで考えましょう</a:t>
          </a:r>
          <a:r>
            <a:rPr kumimoji="1" lang="en-US" altLang="ja-JP" sz="1100"/>
            <a:t>!!***</a:t>
          </a:r>
        </a:p>
        <a:p>
          <a:r>
            <a:rPr kumimoji="1" lang="ja-JP" altLang="en-US" sz="1100"/>
            <a:t>　　</a:t>
          </a:r>
          <a:r>
            <a:rPr kumimoji="1" lang="en-US" altLang="ja-JP" sz="1100"/>
            <a:t>++</a:t>
          </a:r>
          <a:r>
            <a:rPr kumimoji="1" lang="ja-JP" altLang="en-US" sz="1100"/>
            <a:t>時間の数え方と日日の数え方の違いのようなことが、</a:t>
          </a:r>
          <a:r>
            <a:rPr kumimoji="1" lang="en-US" altLang="ja-JP" sz="1100"/>
            <a:t>1</a:t>
          </a:r>
          <a:r>
            <a:rPr kumimoji="1" lang="ja-JP" altLang="en-US" sz="1100"/>
            <a:t>という数字を使うのだろうか</a:t>
          </a:r>
          <a:r>
            <a:rPr kumimoji="1" lang="en-US" altLang="ja-JP" sz="1100"/>
            <a:t>?++</a:t>
          </a:r>
          <a:endParaRPr kumimoji="1" lang="ja-JP" altLang="en-US" sz="1100"/>
        </a:p>
        <a:p>
          <a:r>
            <a:rPr kumimoji="1" lang="ja-JP" altLang="en-US" sz="1100"/>
            <a:t>③　後の日付は前日に１を加算しただけです。</a:t>
          </a:r>
        </a:p>
        <a:p>
          <a:endParaRPr kumimoji="1" lang="ja-JP" altLang="en-US" sz="1100"/>
        </a:p>
      </xdr:txBody>
    </xdr:sp>
    <xdr:clientData/>
  </xdr:twoCellAnchor>
  <xdr:twoCellAnchor>
    <xdr:from>
      <xdr:col>2</xdr:col>
      <xdr:colOff>472440</xdr:colOff>
      <xdr:row>11</xdr:row>
      <xdr:rowOff>121920</xdr:rowOff>
    </xdr:from>
    <xdr:to>
      <xdr:col>8</xdr:col>
      <xdr:colOff>312420</xdr:colOff>
      <xdr:row>15</xdr:row>
      <xdr:rowOff>0</xdr:rowOff>
    </xdr:to>
    <xdr:sp macro="" textlink="">
      <xdr:nvSpPr>
        <xdr:cNvPr id="5" name="吹き出し: 線 4">
          <a:extLst>
            <a:ext uri="{FF2B5EF4-FFF2-40B4-BE49-F238E27FC236}">
              <a16:creationId xmlns:a16="http://schemas.microsoft.com/office/drawing/2014/main" id="{AB753B62-B3F2-50F7-E15C-CB9B78CD67D8}"/>
            </a:ext>
          </a:extLst>
        </xdr:cNvPr>
        <xdr:cNvSpPr/>
      </xdr:nvSpPr>
      <xdr:spPr>
        <a:xfrm>
          <a:off x="1920240" y="2636520"/>
          <a:ext cx="3863340" cy="792480"/>
        </a:xfrm>
        <a:prstGeom prst="borderCallout1">
          <a:avLst>
            <a:gd name="adj1" fmla="val 18750"/>
            <a:gd name="adj2" fmla="val -8333"/>
            <a:gd name="adj3" fmla="val -283654"/>
            <a:gd name="adj4" fmla="val -34388"/>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2022</a:t>
          </a:r>
          <a:r>
            <a:rPr kumimoji="1" lang="ja-JP" altLang="en-US" sz="1100">
              <a:solidFill>
                <a:schemeClr val="tx1"/>
              </a:solidFill>
            </a:rPr>
            <a:t>と入力して、表示形式で、</a:t>
          </a:r>
          <a:r>
            <a:rPr kumimoji="1" lang="en-US" altLang="ja-JP" sz="1100">
              <a:solidFill>
                <a:schemeClr val="tx1"/>
              </a:solidFill>
            </a:rPr>
            <a:t>2022</a:t>
          </a:r>
          <a:r>
            <a:rPr kumimoji="1" lang="ja-JP" altLang="en-US" sz="1100">
              <a:solidFill>
                <a:schemeClr val="tx1"/>
              </a:solidFill>
            </a:rPr>
            <a:t>の後に年を付け加えます。</a:t>
          </a:r>
        </a:p>
      </xdr:txBody>
    </xdr:sp>
    <xdr:clientData/>
  </xdr:twoCellAnchor>
  <xdr:twoCellAnchor editAs="oneCell">
    <xdr:from>
      <xdr:col>11</xdr:col>
      <xdr:colOff>449580</xdr:colOff>
      <xdr:row>3</xdr:row>
      <xdr:rowOff>213360</xdr:rowOff>
    </xdr:from>
    <xdr:to>
      <xdr:col>19</xdr:col>
      <xdr:colOff>358598</xdr:colOff>
      <xdr:row>19</xdr:row>
      <xdr:rowOff>206056</xdr:rowOff>
    </xdr:to>
    <xdr:pic>
      <xdr:nvPicPr>
        <xdr:cNvPr id="7" name="図 6">
          <a:extLst>
            <a:ext uri="{FF2B5EF4-FFF2-40B4-BE49-F238E27FC236}">
              <a16:creationId xmlns:a16="http://schemas.microsoft.com/office/drawing/2014/main" id="{1EFA815B-BF87-9BD5-D73F-E1C124A797F4}"/>
            </a:ext>
          </a:extLst>
        </xdr:cNvPr>
        <xdr:cNvPicPr>
          <a:picLocks noChangeAspect="1"/>
        </xdr:cNvPicPr>
      </xdr:nvPicPr>
      <xdr:blipFill>
        <a:blip xmlns:r="http://schemas.openxmlformats.org/officeDocument/2006/relationships" r:embed="rId1"/>
        <a:stretch>
          <a:fillRect/>
        </a:stretch>
      </xdr:blipFill>
      <xdr:spPr>
        <a:xfrm>
          <a:off x="7932420" y="899160"/>
          <a:ext cx="5281118" cy="3650296"/>
        </a:xfrm>
        <a:prstGeom prst="rect">
          <a:avLst/>
        </a:prstGeom>
      </xdr:spPr>
    </xdr:pic>
    <xdr:clientData/>
  </xdr:twoCellAnchor>
  <xdr:twoCellAnchor>
    <xdr:from>
      <xdr:col>8</xdr:col>
      <xdr:colOff>289560</xdr:colOff>
      <xdr:row>13</xdr:row>
      <xdr:rowOff>15240</xdr:rowOff>
    </xdr:from>
    <xdr:to>
      <xdr:col>11</xdr:col>
      <xdr:colOff>525780</xdr:colOff>
      <xdr:row>13</xdr:row>
      <xdr:rowOff>175260</xdr:rowOff>
    </xdr:to>
    <xdr:sp macro="" textlink="">
      <xdr:nvSpPr>
        <xdr:cNvPr id="8" name="矢印: 右 7">
          <a:extLst>
            <a:ext uri="{FF2B5EF4-FFF2-40B4-BE49-F238E27FC236}">
              <a16:creationId xmlns:a16="http://schemas.microsoft.com/office/drawing/2014/main" id="{8D251DCE-4DBC-843B-FAA5-B2D144C34E4A}"/>
            </a:ext>
          </a:extLst>
        </xdr:cNvPr>
        <xdr:cNvSpPr/>
      </xdr:nvSpPr>
      <xdr:spPr>
        <a:xfrm>
          <a:off x="5760720" y="2987040"/>
          <a:ext cx="2247900" cy="160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45720</xdr:colOff>
      <xdr:row>10</xdr:row>
      <xdr:rowOff>144780</xdr:rowOff>
    </xdr:from>
    <xdr:to>
      <xdr:col>14</xdr:col>
      <xdr:colOff>342900</xdr:colOff>
      <xdr:row>11</xdr:row>
      <xdr:rowOff>182880</xdr:rowOff>
    </xdr:to>
    <xdr:sp macro="" textlink="">
      <xdr:nvSpPr>
        <xdr:cNvPr id="9" name="楕円 8">
          <a:extLst>
            <a:ext uri="{FF2B5EF4-FFF2-40B4-BE49-F238E27FC236}">
              <a16:creationId xmlns:a16="http://schemas.microsoft.com/office/drawing/2014/main" id="{0F1A6AC7-5E31-C4F4-669E-2D4599498F54}"/>
            </a:ext>
          </a:extLst>
        </xdr:cNvPr>
        <xdr:cNvSpPr/>
      </xdr:nvSpPr>
      <xdr:spPr>
        <a:xfrm>
          <a:off x="9540240" y="2430780"/>
          <a:ext cx="297180"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414759</xdr:colOff>
      <xdr:row>0</xdr:row>
      <xdr:rowOff>2517494</xdr:rowOff>
    </xdr:from>
    <xdr:to>
      <xdr:col>11</xdr:col>
      <xdr:colOff>96455</xdr:colOff>
      <xdr:row>1</xdr:row>
      <xdr:rowOff>540152</xdr:rowOff>
    </xdr:to>
    <xdr:sp macro="" textlink="">
      <xdr:nvSpPr>
        <xdr:cNvPr id="2" name="テキスト ボックス 1">
          <a:extLst>
            <a:ext uri="{FF2B5EF4-FFF2-40B4-BE49-F238E27FC236}">
              <a16:creationId xmlns:a16="http://schemas.microsoft.com/office/drawing/2014/main" id="{ABA4DE40-7518-5BDD-7C85-F7CD17C2C9F1}"/>
            </a:ext>
          </a:extLst>
        </xdr:cNvPr>
        <xdr:cNvSpPr txBox="1"/>
      </xdr:nvSpPr>
      <xdr:spPr>
        <a:xfrm>
          <a:off x="1958050" y="2517494"/>
          <a:ext cx="6626506" cy="122498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　</a:t>
          </a:r>
          <a:r>
            <a:rPr kumimoji="1" lang="ja-JP" altLang="en-US" sz="1400"/>
            <a:t>☆入力規制を使い、</a:t>
          </a:r>
          <a:r>
            <a:rPr kumimoji="1" lang="en-US" altLang="ja-JP" sz="1400"/>
            <a:t>2022</a:t>
          </a:r>
          <a:r>
            <a:rPr kumimoji="1" lang="ja-JP" altLang="en-US" sz="1400"/>
            <a:t>～</a:t>
          </a:r>
          <a:r>
            <a:rPr kumimoji="1" lang="en-US" altLang="ja-JP" sz="1400"/>
            <a:t>2028</a:t>
          </a:r>
          <a:r>
            <a:rPr kumimoji="1" lang="ja-JP" altLang="en-US" sz="1400"/>
            <a:t>までしか入らないようにする☆</a:t>
          </a:r>
          <a:endParaRPr kumimoji="1" lang="en-US" altLang="ja-JP" sz="1400"/>
        </a:p>
        <a:p>
          <a:endParaRPr kumimoji="1" lang="ja-JP" altLang="en-US" sz="1400"/>
        </a:p>
        <a:p>
          <a:pPr algn="r"/>
          <a:r>
            <a:rPr kumimoji="1" lang="ja-JP" altLang="en-US" sz="1400"/>
            <a:t>　☆　入力規制を使い　１～１２までしか入らないようにする☆</a:t>
          </a:r>
        </a:p>
        <a:p>
          <a:endParaRPr kumimoji="1" lang="ja-JP" altLang="en-US" sz="1100"/>
        </a:p>
      </xdr:txBody>
    </xdr:sp>
    <xdr:clientData/>
  </xdr:twoCellAnchor>
  <xdr:twoCellAnchor>
    <xdr:from>
      <xdr:col>1</xdr:col>
      <xdr:colOff>665544</xdr:colOff>
      <xdr:row>0</xdr:row>
      <xdr:rowOff>2903316</xdr:rowOff>
    </xdr:from>
    <xdr:to>
      <xdr:col>2</xdr:col>
      <xdr:colOff>540152</xdr:colOff>
      <xdr:row>1</xdr:row>
      <xdr:rowOff>231494</xdr:rowOff>
    </xdr:to>
    <xdr:cxnSp macro="">
      <xdr:nvCxnSpPr>
        <xdr:cNvPr id="4" name="直線矢印コネクタ 3">
          <a:extLst>
            <a:ext uri="{FF2B5EF4-FFF2-40B4-BE49-F238E27FC236}">
              <a16:creationId xmlns:a16="http://schemas.microsoft.com/office/drawing/2014/main" id="{90F78A4E-CE18-C1CC-7A91-3724FF4AEDBD}"/>
            </a:ext>
          </a:extLst>
        </xdr:cNvPr>
        <xdr:cNvCxnSpPr/>
      </xdr:nvCxnSpPr>
      <xdr:spPr>
        <a:xfrm flipH="1">
          <a:off x="1437190" y="2903316"/>
          <a:ext cx="646253" cy="53050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28937</xdr:colOff>
      <xdr:row>1</xdr:row>
      <xdr:rowOff>144684</xdr:rowOff>
    </xdr:from>
    <xdr:to>
      <xdr:col>11</xdr:col>
      <xdr:colOff>472633</xdr:colOff>
      <xdr:row>1</xdr:row>
      <xdr:rowOff>385823</xdr:rowOff>
    </xdr:to>
    <xdr:cxnSp macro="">
      <xdr:nvCxnSpPr>
        <xdr:cNvPr id="6" name="直線矢印コネクタ 5">
          <a:extLst>
            <a:ext uri="{FF2B5EF4-FFF2-40B4-BE49-F238E27FC236}">
              <a16:creationId xmlns:a16="http://schemas.microsoft.com/office/drawing/2014/main" id="{648B7414-09B8-5C4F-F9F8-E121F30B5433}"/>
            </a:ext>
          </a:extLst>
        </xdr:cNvPr>
        <xdr:cNvCxnSpPr/>
      </xdr:nvCxnSpPr>
      <xdr:spPr>
        <a:xfrm>
          <a:off x="8517038" y="3347013"/>
          <a:ext cx="443696" cy="24113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655899</xdr:colOff>
      <xdr:row>0</xdr:row>
      <xdr:rowOff>771646</xdr:rowOff>
    </xdr:from>
    <xdr:to>
      <xdr:col>6</xdr:col>
      <xdr:colOff>173621</xdr:colOff>
      <xdr:row>0</xdr:row>
      <xdr:rowOff>1716912</xdr:rowOff>
    </xdr:to>
    <xdr:sp macro="" textlink="">
      <xdr:nvSpPr>
        <xdr:cNvPr id="7" name="吹き出し: 線 6">
          <a:extLst>
            <a:ext uri="{FF2B5EF4-FFF2-40B4-BE49-F238E27FC236}">
              <a16:creationId xmlns:a16="http://schemas.microsoft.com/office/drawing/2014/main" id="{2F742A8D-F323-E6ED-1C71-95040FF41EE1}"/>
            </a:ext>
          </a:extLst>
        </xdr:cNvPr>
        <xdr:cNvSpPr/>
      </xdr:nvSpPr>
      <xdr:spPr>
        <a:xfrm>
          <a:off x="1427545" y="771646"/>
          <a:ext cx="3375949" cy="945266"/>
        </a:xfrm>
        <a:prstGeom prst="borderCallout1">
          <a:avLst>
            <a:gd name="adj1" fmla="val 18750"/>
            <a:gd name="adj2" fmla="val -8333"/>
            <a:gd name="adj3" fmla="val 203317"/>
            <a:gd name="adj4" fmla="val -29761"/>
          </a:avLst>
        </a:prstGeom>
        <a:ln w="38100">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書式指定で</a:t>
          </a:r>
        </a:p>
        <a:p>
          <a:pPr algn="l"/>
          <a:r>
            <a:rPr kumimoji="1" lang="ja-JP" altLang="en-US" sz="1400"/>
            <a:t>令和は令のみ。日は表示しない。</a:t>
          </a:r>
        </a:p>
      </xdr:txBody>
    </xdr:sp>
    <xdr:clientData/>
  </xdr:twoCellAnchor>
  <xdr:twoCellAnchor>
    <xdr:from>
      <xdr:col>17</xdr:col>
      <xdr:colOff>435062</xdr:colOff>
      <xdr:row>0</xdr:row>
      <xdr:rowOff>398066</xdr:rowOff>
    </xdr:from>
    <xdr:to>
      <xdr:col>31</xdr:col>
      <xdr:colOff>208084</xdr:colOff>
      <xdr:row>0</xdr:row>
      <xdr:rowOff>2221078</xdr:rowOff>
    </xdr:to>
    <xdr:sp macro="" textlink="">
      <xdr:nvSpPr>
        <xdr:cNvPr id="8" name="テキスト ボックス 7">
          <a:extLst>
            <a:ext uri="{FF2B5EF4-FFF2-40B4-BE49-F238E27FC236}">
              <a16:creationId xmlns:a16="http://schemas.microsoft.com/office/drawing/2014/main" id="{07684C30-04EF-CFF6-00DE-AA39DDD3230C}"/>
            </a:ext>
          </a:extLst>
        </xdr:cNvPr>
        <xdr:cNvSpPr txBox="1"/>
      </xdr:nvSpPr>
      <xdr:spPr>
        <a:xfrm>
          <a:off x="13330447" y="398066"/>
          <a:ext cx="9210099" cy="1823012"/>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表に１列、２行の空白行を追加する。此処に、個別の情報を入るようにする。</a:t>
          </a:r>
          <a:endParaRPr kumimoji="1" lang="en-US" altLang="ja-JP" sz="2000" b="1"/>
        </a:p>
        <a:p>
          <a:r>
            <a:rPr kumimoji="1" lang="ja-JP" altLang="en-US" sz="2000" b="1"/>
            <a:t>又、数値を日付関数に変更し、日付のみを表示させる。</a:t>
          </a:r>
          <a:endParaRPr kumimoji="1" lang="en-US" altLang="ja-JP" sz="2000" b="1"/>
        </a:p>
        <a:p>
          <a:r>
            <a:rPr kumimoji="1" lang="ja-JP" altLang="en-US" sz="2000" b="1"/>
            <a:t>　見本を参照</a:t>
          </a:r>
        </a:p>
      </xdr:txBody>
    </xdr:sp>
    <xdr:clientData/>
  </xdr:twoCellAnchor>
  <xdr:twoCellAnchor>
    <xdr:from>
      <xdr:col>17</xdr:col>
      <xdr:colOff>9646</xdr:colOff>
      <xdr:row>7</xdr:row>
      <xdr:rowOff>472634</xdr:rowOff>
    </xdr:from>
    <xdr:to>
      <xdr:col>20</xdr:col>
      <xdr:colOff>212203</xdr:colOff>
      <xdr:row>9</xdr:row>
      <xdr:rowOff>414761</xdr:rowOff>
    </xdr:to>
    <xdr:sp macro="" textlink="">
      <xdr:nvSpPr>
        <xdr:cNvPr id="10" name="吹き出し: 折線 9">
          <a:extLst>
            <a:ext uri="{FF2B5EF4-FFF2-40B4-BE49-F238E27FC236}">
              <a16:creationId xmlns:a16="http://schemas.microsoft.com/office/drawing/2014/main" id="{8F6CF57A-0970-A687-6337-ED1CC207EF9E}"/>
            </a:ext>
          </a:extLst>
        </xdr:cNvPr>
        <xdr:cNvSpPr/>
      </xdr:nvSpPr>
      <xdr:spPr>
        <a:xfrm>
          <a:off x="12838254" y="6877292"/>
          <a:ext cx="2228126" cy="1022431"/>
        </a:xfrm>
        <a:prstGeom prst="borderCallout2">
          <a:avLst>
            <a:gd name="adj1" fmla="val 51769"/>
            <a:gd name="adj2" fmla="val 491"/>
            <a:gd name="adj3" fmla="val 55542"/>
            <a:gd name="adj4" fmla="val -19608"/>
            <a:gd name="adj5" fmla="val 536084"/>
            <a:gd name="adj6" fmla="val -490545"/>
          </a:avLst>
        </a:prstGeom>
        <a:ln w="38100">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該当の月以外の日付は文字を薄めにし斜体を指定する。</a:t>
          </a:r>
        </a:p>
      </xdr:txBody>
    </xdr:sp>
    <xdr:clientData/>
  </xdr:twoCellAnchor>
  <xdr:twoCellAnchor>
    <xdr:from>
      <xdr:col>6</xdr:col>
      <xdr:colOff>202557</xdr:colOff>
      <xdr:row>4</xdr:row>
      <xdr:rowOff>48227</xdr:rowOff>
    </xdr:from>
    <xdr:to>
      <xdr:col>16</xdr:col>
      <xdr:colOff>231493</xdr:colOff>
      <xdr:row>8</xdr:row>
      <xdr:rowOff>491924</xdr:rowOff>
    </xdr:to>
    <xdr:cxnSp macro="">
      <xdr:nvCxnSpPr>
        <xdr:cNvPr id="12" name="直線矢印コネクタ 11">
          <a:extLst>
            <a:ext uri="{FF2B5EF4-FFF2-40B4-BE49-F238E27FC236}">
              <a16:creationId xmlns:a16="http://schemas.microsoft.com/office/drawing/2014/main" id="{A2358B9D-73FD-769A-2A39-265BB393F416}"/>
            </a:ext>
          </a:extLst>
        </xdr:cNvPr>
        <xdr:cNvCxnSpPr/>
      </xdr:nvCxnSpPr>
      <xdr:spPr>
        <a:xfrm flipH="1" flipV="1">
          <a:off x="4832430" y="4832430"/>
          <a:ext cx="7552481" cy="260430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36652</xdr:colOff>
      <xdr:row>0</xdr:row>
      <xdr:rowOff>2307516</xdr:rowOff>
    </xdr:from>
    <xdr:to>
      <xdr:col>28</xdr:col>
      <xdr:colOff>410307</xdr:colOff>
      <xdr:row>9</xdr:row>
      <xdr:rowOff>246185</xdr:rowOff>
    </xdr:to>
    <xdr:sp macro="" textlink="">
      <xdr:nvSpPr>
        <xdr:cNvPr id="17" name="雲 16">
          <a:extLst>
            <a:ext uri="{FF2B5EF4-FFF2-40B4-BE49-F238E27FC236}">
              <a16:creationId xmlns:a16="http://schemas.microsoft.com/office/drawing/2014/main" id="{DE257336-8D44-665E-F788-A11D89906709}"/>
            </a:ext>
          </a:extLst>
        </xdr:cNvPr>
        <xdr:cNvSpPr/>
      </xdr:nvSpPr>
      <xdr:spPr>
        <a:xfrm>
          <a:off x="14209852" y="2307516"/>
          <a:ext cx="6387593" cy="5417992"/>
        </a:xfrm>
        <a:prstGeom prst="cloud">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chemeClr val="tx1"/>
              </a:solidFill>
            </a:rPr>
            <a:t>ここまでは昨年田中勝子さんから教えていただいた方法とほぼ同じです。</a:t>
          </a:r>
          <a:endParaRPr kumimoji="1" lang="en-US" altLang="ja-JP" sz="2000" b="1">
            <a:solidFill>
              <a:schemeClr val="tx1"/>
            </a:solidFill>
          </a:endParaRPr>
        </a:p>
        <a:p>
          <a:pPr algn="l"/>
          <a:r>
            <a:rPr kumimoji="1" lang="ja-JP" altLang="en-US" sz="2000" b="1">
              <a:solidFill>
                <a:schemeClr val="tx1"/>
              </a:solidFill>
            </a:rPr>
            <a:t>＊ただし１日の中に６コマのセルを追加するところは新しい。</a:t>
          </a:r>
          <a:endParaRPr kumimoji="1" lang="en-US" altLang="ja-JP" sz="2000" b="1">
            <a:solidFill>
              <a:schemeClr val="tx1"/>
            </a:solidFill>
          </a:endParaRPr>
        </a:p>
        <a:p>
          <a:pPr algn="l"/>
          <a:r>
            <a:rPr kumimoji="1" lang="ja-JP" altLang="en-US" sz="2000" b="1">
              <a:solidFill>
                <a:schemeClr val="tx1"/>
              </a:solidFill>
            </a:rPr>
            <a:t>　他にも　</a:t>
          </a:r>
          <a:r>
            <a:rPr kumimoji="1" lang="en-US" altLang="ja-JP" sz="2000" b="1">
              <a:solidFill>
                <a:schemeClr val="tx1"/>
              </a:solidFill>
            </a:rPr>
            <a:t>MOD</a:t>
          </a:r>
          <a:r>
            <a:rPr kumimoji="1" lang="ja-JP" altLang="en-US" sz="2000" b="1">
              <a:solidFill>
                <a:schemeClr val="tx1"/>
              </a:solidFill>
            </a:rPr>
            <a:t>関数と</a:t>
          </a:r>
          <a:r>
            <a:rPr kumimoji="1" lang="en-US" altLang="ja-JP" sz="2000" b="1">
              <a:solidFill>
                <a:schemeClr val="tx1"/>
              </a:solidFill>
            </a:rPr>
            <a:t>WEEKDAY</a:t>
          </a:r>
          <a:r>
            <a:rPr kumimoji="1" lang="ja-JP" altLang="en-US" sz="2000" b="1">
              <a:solidFill>
                <a:schemeClr val="tx1"/>
              </a:solidFill>
            </a:rPr>
            <a:t>関数のところも異なりますが、考え方は同一です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1969770</xdr:colOff>
      <xdr:row>1</xdr:row>
      <xdr:rowOff>2214</xdr:rowOff>
    </xdr:from>
    <xdr:to>
      <xdr:col>10</xdr:col>
      <xdr:colOff>122435</xdr:colOff>
      <xdr:row>3</xdr:row>
      <xdr:rowOff>212690</xdr:rowOff>
    </xdr:to>
    <xdr:sp macro="" textlink="">
      <xdr:nvSpPr>
        <xdr:cNvPr id="2" name="テキスト ボックス 1">
          <a:extLst>
            <a:ext uri="{FF2B5EF4-FFF2-40B4-BE49-F238E27FC236}">
              <a16:creationId xmlns:a16="http://schemas.microsoft.com/office/drawing/2014/main" id="{91099792-B8FF-F649-94A8-9BA0F4B431BD}"/>
            </a:ext>
          </a:extLst>
        </xdr:cNvPr>
        <xdr:cNvSpPr txBox="1"/>
      </xdr:nvSpPr>
      <xdr:spPr>
        <a:xfrm>
          <a:off x="2750820" y="230814"/>
          <a:ext cx="3002795" cy="667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=date(</a:t>
          </a:r>
          <a:r>
            <a:rPr kumimoji="1" lang="ja-JP" altLang="en-US" sz="2000"/>
            <a:t>年</a:t>
          </a:r>
          <a:r>
            <a:rPr kumimoji="1" lang="en-US" altLang="ja-JP" sz="2000"/>
            <a:t>,</a:t>
          </a:r>
          <a:r>
            <a:rPr kumimoji="1" lang="ja-JP" altLang="en-US" sz="2000"/>
            <a:t>月</a:t>
          </a:r>
          <a:r>
            <a:rPr kumimoji="1" lang="en-US" altLang="ja-JP" sz="2000"/>
            <a:t>,</a:t>
          </a:r>
          <a:r>
            <a:rPr kumimoji="1" lang="ja-JP" altLang="en-US" sz="2000"/>
            <a:t>日</a:t>
          </a:r>
          <a:r>
            <a:rPr kumimoji="1" lang="en-US" altLang="ja-JP" sz="2000"/>
            <a:t>)</a:t>
          </a:r>
        </a:p>
        <a:p>
          <a:endParaRPr kumimoji="1" lang="en-US" altLang="ja-JP" sz="1100"/>
        </a:p>
        <a:p>
          <a:endParaRPr kumimoji="1" lang="ja-JP" altLang="en-US" sz="1100"/>
        </a:p>
      </xdr:txBody>
    </xdr:sp>
    <xdr:clientData/>
  </xdr:twoCellAnchor>
  <xdr:twoCellAnchor>
    <xdr:from>
      <xdr:col>1</xdr:col>
      <xdr:colOff>9576</xdr:colOff>
      <xdr:row>2</xdr:row>
      <xdr:rowOff>105547</xdr:rowOff>
    </xdr:from>
    <xdr:to>
      <xdr:col>1</xdr:col>
      <xdr:colOff>1967865</xdr:colOff>
      <xdr:row>2</xdr:row>
      <xdr:rowOff>124186</xdr:rowOff>
    </xdr:to>
    <xdr:cxnSp macro="">
      <xdr:nvCxnSpPr>
        <xdr:cNvPr id="4" name="直線矢印コネクタ 3">
          <a:extLst>
            <a:ext uri="{FF2B5EF4-FFF2-40B4-BE49-F238E27FC236}">
              <a16:creationId xmlns:a16="http://schemas.microsoft.com/office/drawing/2014/main" id="{001F2678-EBCD-4C45-4D0F-190E6A9B734C}"/>
            </a:ext>
          </a:extLst>
        </xdr:cNvPr>
        <xdr:cNvCxnSpPr>
          <a:stCxn id="2" idx="1"/>
        </xdr:cNvCxnSpPr>
      </xdr:nvCxnSpPr>
      <xdr:spPr>
        <a:xfrm flipH="1">
          <a:off x="790626" y="562747"/>
          <a:ext cx="1958289" cy="1863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1901190</xdr:colOff>
      <xdr:row>4</xdr:row>
      <xdr:rowOff>38615</xdr:rowOff>
    </xdr:from>
    <xdr:to>
      <xdr:col>8</xdr:col>
      <xdr:colOff>456274</xdr:colOff>
      <xdr:row>6</xdr:row>
      <xdr:rowOff>184734</xdr:rowOff>
    </xdr:to>
    <xdr:sp macro="" textlink="">
      <xdr:nvSpPr>
        <xdr:cNvPr id="5" name="テキスト ボックス 4">
          <a:extLst>
            <a:ext uri="{FF2B5EF4-FFF2-40B4-BE49-F238E27FC236}">
              <a16:creationId xmlns:a16="http://schemas.microsoft.com/office/drawing/2014/main" id="{C5F2E9DC-3F3A-5A86-9E78-45561CC6655C}"/>
            </a:ext>
          </a:extLst>
        </xdr:cNvPr>
        <xdr:cNvSpPr txBox="1"/>
      </xdr:nvSpPr>
      <xdr:spPr>
        <a:xfrm>
          <a:off x="2682240" y="953015"/>
          <a:ext cx="2948014" cy="603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=mod(a3,7)</a:t>
          </a:r>
          <a:endParaRPr kumimoji="1" lang="ja-JP" altLang="en-US" sz="2800"/>
        </a:p>
      </xdr:txBody>
    </xdr:sp>
    <xdr:clientData/>
  </xdr:twoCellAnchor>
  <xdr:twoCellAnchor>
    <xdr:from>
      <xdr:col>1</xdr:col>
      <xdr:colOff>8186</xdr:colOff>
      <xdr:row>4</xdr:row>
      <xdr:rowOff>136903</xdr:rowOff>
    </xdr:from>
    <xdr:to>
      <xdr:col>1</xdr:col>
      <xdr:colOff>1901190</xdr:colOff>
      <xdr:row>5</xdr:row>
      <xdr:rowOff>110722</xdr:rowOff>
    </xdr:to>
    <xdr:cxnSp macro="">
      <xdr:nvCxnSpPr>
        <xdr:cNvPr id="7" name="直線矢印コネクタ 6">
          <a:extLst>
            <a:ext uri="{FF2B5EF4-FFF2-40B4-BE49-F238E27FC236}">
              <a16:creationId xmlns:a16="http://schemas.microsoft.com/office/drawing/2014/main" id="{97D7B297-C065-AE70-5CA9-1C9FAD6E8A44}"/>
            </a:ext>
          </a:extLst>
        </xdr:cNvPr>
        <xdr:cNvCxnSpPr>
          <a:stCxn id="5" idx="1"/>
        </xdr:cNvCxnSpPr>
      </xdr:nvCxnSpPr>
      <xdr:spPr>
        <a:xfrm flipH="1" flipV="1">
          <a:off x="789236" y="1051303"/>
          <a:ext cx="1893004" cy="20241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66373</xdr:colOff>
      <xdr:row>0</xdr:row>
      <xdr:rowOff>91541</xdr:rowOff>
    </xdr:from>
    <xdr:to>
      <xdr:col>23</xdr:col>
      <xdr:colOff>441158</xdr:colOff>
      <xdr:row>5</xdr:row>
      <xdr:rowOff>216769</xdr:rowOff>
    </xdr:to>
    <xdr:sp macro="" textlink="">
      <xdr:nvSpPr>
        <xdr:cNvPr id="9" name="テキスト ボックス 8">
          <a:extLst>
            <a:ext uri="{FF2B5EF4-FFF2-40B4-BE49-F238E27FC236}">
              <a16:creationId xmlns:a16="http://schemas.microsoft.com/office/drawing/2014/main" id="{3C7046FE-FE46-11BB-1B26-8EF46B3BC57D}"/>
            </a:ext>
          </a:extLst>
        </xdr:cNvPr>
        <xdr:cNvSpPr txBox="1"/>
      </xdr:nvSpPr>
      <xdr:spPr>
        <a:xfrm>
          <a:off x="7556031" y="91541"/>
          <a:ext cx="8004811" cy="1278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この公式は、条件付き書式設定で、数式を使用して・・・　で使う式です。</a:t>
          </a:r>
          <a:endParaRPr kumimoji="1" lang="en-US" altLang="ja-JP" sz="1800" b="1"/>
        </a:p>
        <a:p>
          <a:r>
            <a:rPr kumimoji="1" lang="en-US" altLang="ja-JP" sz="2800"/>
            <a:t>=MONTH(C10)&lt;&gt;$A$2</a:t>
          </a:r>
          <a:endParaRPr kumimoji="1" lang="ja-JP" altLang="en-US" sz="2800"/>
        </a:p>
      </xdr:txBody>
    </xdr:sp>
    <xdr:clientData/>
  </xdr:twoCellAnchor>
  <xdr:twoCellAnchor>
    <xdr:from>
      <xdr:col>16</xdr:col>
      <xdr:colOff>552850</xdr:colOff>
      <xdr:row>6</xdr:row>
      <xdr:rowOff>250657</xdr:rowOff>
    </xdr:from>
    <xdr:to>
      <xdr:col>21</xdr:col>
      <xdr:colOff>621631</xdr:colOff>
      <xdr:row>10</xdr:row>
      <xdr:rowOff>174759</xdr:rowOff>
    </xdr:to>
    <xdr:sp macro="" textlink="">
      <xdr:nvSpPr>
        <xdr:cNvPr id="3" name="吹き出し: 円形 2">
          <a:extLst>
            <a:ext uri="{FF2B5EF4-FFF2-40B4-BE49-F238E27FC236}">
              <a16:creationId xmlns:a16="http://schemas.microsoft.com/office/drawing/2014/main" id="{3FBC4765-2AD6-82D8-2644-89A0A09EE867}"/>
            </a:ext>
          </a:extLst>
        </xdr:cNvPr>
        <xdr:cNvSpPr/>
      </xdr:nvSpPr>
      <xdr:spPr>
        <a:xfrm>
          <a:off x="10809771" y="1634289"/>
          <a:ext cx="3588018" cy="1207470"/>
        </a:xfrm>
        <a:prstGeom prst="wedgeEllipseCallout">
          <a:avLst>
            <a:gd name="adj1" fmla="val -65924"/>
            <a:gd name="adj2" fmla="val -343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モード関数を使う場合</a:t>
          </a:r>
          <a:r>
            <a:rPr kumimoji="1" lang="en-US" altLang="ja-JP" sz="1400" b="1"/>
            <a:t>7</a:t>
          </a:r>
          <a:r>
            <a:rPr kumimoji="1" lang="ja-JP" altLang="en-US" sz="1400" b="1"/>
            <a:t>曜日に対応する、数値です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57150</xdr:colOff>
      <xdr:row>4</xdr:row>
      <xdr:rowOff>95250</xdr:rowOff>
    </xdr:from>
    <xdr:to>
      <xdr:col>11</xdr:col>
      <xdr:colOff>304800</xdr:colOff>
      <xdr:row>23</xdr:row>
      <xdr:rowOff>205740</xdr:rowOff>
    </xdr:to>
    <xdr:sp macro="" textlink="">
      <xdr:nvSpPr>
        <xdr:cNvPr id="2" name="右中かっこ 1">
          <a:extLst>
            <a:ext uri="{FF2B5EF4-FFF2-40B4-BE49-F238E27FC236}">
              <a16:creationId xmlns:a16="http://schemas.microsoft.com/office/drawing/2014/main" id="{745EBE91-69E4-5202-03D2-BB4BC96569D4}"/>
            </a:ext>
          </a:extLst>
        </xdr:cNvPr>
        <xdr:cNvSpPr/>
      </xdr:nvSpPr>
      <xdr:spPr>
        <a:xfrm>
          <a:off x="6600825" y="1009650"/>
          <a:ext cx="914400" cy="4453890"/>
        </a:xfrm>
        <a:prstGeom prst="rightBrace">
          <a:avLst>
            <a:gd name="adj1" fmla="val 8333"/>
            <a:gd name="adj2" fmla="val 5278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398144</xdr:colOff>
      <xdr:row>12</xdr:row>
      <xdr:rowOff>192404</xdr:rowOff>
    </xdr:from>
    <xdr:to>
      <xdr:col>20</xdr:col>
      <xdr:colOff>619125</xdr:colOff>
      <xdr:row>15</xdr:row>
      <xdr:rowOff>217170</xdr:rowOff>
    </xdr:to>
    <xdr:sp macro="" textlink="">
      <xdr:nvSpPr>
        <xdr:cNvPr id="3" name="テキスト ボックス 2">
          <a:extLst>
            <a:ext uri="{FF2B5EF4-FFF2-40B4-BE49-F238E27FC236}">
              <a16:creationId xmlns:a16="http://schemas.microsoft.com/office/drawing/2014/main" id="{CF190260-5800-AE6A-7DE1-480C62D24C3E}"/>
            </a:ext>
          </a:extLst>
        </xdr:cNvPr>
        <xdr:cNvSpPr txBox="1"/>
      </xdr:nvSpPr>
      <xdr:spPr>
        <a:xfrm>
          <a:off x="7608569" y="2935604"/>
          <a:ext cx="6336031" cy="7105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イエローのセルの式を見てください。</a:t>
          </a:r>
        </a:p>
        <a:p>
          <a:r>
            <a:rPr kumimoji="1" lang="ja-JP" altLang="en-US" sz="1400" b="1"/>
            <a:t>曜日の順序を変えることにより式を変化しなければなりません。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615111</xdr:colOff>
      <xdr:row>17</xdr:row>
      <xdr:rowOff>183287</xdr:rowOff>
    </xdr:from>
    <xdr:to>
      <xdr:col>12</xdr:col>
      <xdr:colOff>117158</xdr:colOff>
      <xdr:row>19</xdr:row>
      <xdr:rowOff>115252</xdr:rowOff>
    </xdr:to>
    <xdr:sp macro="" textlink="">
      <xdr:nvSpPr>
        <xdr:cNvPr id="2" name="テキスト ボックス 1">
          <a:extLst>
            <a:ext uri="{FF2B5EF4-FFF2-40B4-BE49-F238E27FC236}">
              <a16:creationId xmlns:a16="http://schemas.microsoft.com/office/drawing/2014/main" id="{2BE1C98B-D230-11F5-CE55-04D67A768F02}"/>
            </a:ext>
          </a:extLst>
        </xdr:cNvPr>
        <xdr:cNvSpPr txBox="1"/>
      </xdr:nvSpPr>
      <xdr:spPr>
        <a:xfrm>
          <a:off x="615111" y="4095341"/>
          <a:ext cx="9758431" cy="391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t>mod</a:t>
          </a:r>
          <a:r>
            <a:rPr kumimoji="1" lang="ja-JP" altLang="en-US" sz="1600" b="1"/>
            <a:t>関数</a:t>
          </a:r>
          <a:r>
            <a:rPr kumimoji="1" lang="en-US" altLang="ja-JP" sz="1600" b="1"/>
            <a:t>(</a:t>
          </a:r>
          <a:r>
            <a:rPr kumimoji="1" lang="ja-JP" altLang="en-US" sz="1600" b="1"/>
            <a:t>７で割った余りの数字</a:t>
          </a:r>
          <a:r>
            <a:rPr kumimoji="1" lang="en-US" altLang="ja-JP" sz="1600" b="1"/>
            <a:t>)</a:t>
          </a:r>
          <a:r>
            <a:rPr kumimoji="1" lang="ja-JP" altLang="en-US" sz="1600" b="1"/>
            <a:t>、</a:t>
          </a:r>
          <a:r>
            <a:rPr kumimoji="1" lang="en-US" altLang="ja-JP" sz="1600" b="1"/>
            <a:t>Weekday</a:t>
          </a:r>
          <a:r>
            <a:rPr kumimoji="1" lang="ja-JP" altLang="en-US" sz="1600" b="1"/>
            <a:t>関数</a:t>
          </a:r>
          <a:r>
            <a:rPr kumimoji="1" lang="en-US" altLang="ja-JP" sz="1600" b="1"/>
            <a:t>(</a:t>
          </a:r>
          <a:r>
            <a:rPr kumimoji="1" lang="ja-JP" altLang="en-US" sz="1600" b="1"/>
            <a:t>表示方法指定</a:t>
          </a:r>
          <a:r>
            <a:rPr kumimoji="1" lang="en-US" altLang="ja-JP" sz="1600" b="1"/>
            <a:t>)</a:t>
          </a:r>
          <a:r>
            <a:rPr kumimoji="1" lang="ja-JP" altLang="en-US" sz="1600" b="1"/>
            <a:t>の序数の違い一覧です。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140073</xdr:colOff>
      <xdr:row>0</xdr:row>
      <xdr:rowOff>70037</xdr:rowOff>
    </xdr:from>
    <xdr:to>
      <xdr:col>7</xdr:col>
      <xdr:colOff>546287</xdr:colOff>
      <xdr:row>2</xdr:row>
      <xdr:rowOff>126066</xdr:rowOff>
    </xdr:to>
    <xdr:sp macro="" textlink="">
      <xdr:nvSpPr>
        <xdr:cNvPr id="2" name="テキスト ボックス 1">
          <a:extLst>
            <a:ext uri="{FF2B5EF4-FFF2-40B4-BE49-F238E27FC236}">
              <a16:creationId xmlns:a16="http://schemas.microsoft.com/office/drawing/2014/main" id="{AEFF0317-C77E-4D4C-A8CA-7A047D2985CB}"/>
            </a:ext>
          </a:extLst>
        </xdr:cNvPr>
        <xdr:cNvSpPr txBox="1"/>
      </xdr:nvSpPr>
      <xdr:spPr>
        <a:xfrm>
          <a:off x="1984113" y="68132"/>
          <a:ext cx="3080834" cy="51894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mod</a:t>
          </a:r>
          <a:r>
            <a:rPr kumimoji="1" lang="ja-JP" altLang="en-US" sz="1800"/>
            <a:t>関数を使ったケース</a:t>
          </a:r>
        </a:p>
        <a:p>
          <a:endParaRPr kumimoji="1" lang="ja-JP" altLang="en-US" sz="1100"/>
        </a:p>
      </xdr:txBody>
    </xdr:sp>
    <xdr:clientData/>
  </xdr:twoCellAnchor>
  <xdr:twoCellAnchor>
    <xdr:from>
      <xdr:col>14</xdr:col>
      <xdr:colOff>518271</xdr:colOff>
      <xdr:row>0</xdr:row>
      <xdr:rowOff>98051</xdr:rowOff>
    </xdr:from>
    <xdr:to>
      <xdr:col>20</xdr:col>
      <xdr:colOff>532279</xdr:colOff>
      <xdr:row>2</xdr:row>
      <xdr:rowOff>112058</xdr:rowOff>
    </xdr:to>
    <xdr:sp macro="" textlink="">
      <xdr:nvSpPr>
        <xdr:cNvPr id="3" name="テキスト ボックス 2">
          <a:extLst>
            <a:ext uri="{FF2B5EF4-FFF2-40B4-BE49-F238E27FC236}">
              <a16:creationId xmlns:a16="http://schemas.microsoft.com/office/drawing/2014/main" id="{492A7086-1005-44AE-9BAD-CB1AFEA7E256}"/>
            </a:ext>
          </a:extLst>
        </xdr:cNvPr>
        <xdr:cNvSpPr txBox="1"/>
      </xdr:nvSpPr>
      <xdr:spPr>
        <a:xfrm>
          <a:off x="9363186" y="94241"/>
          <a:ext cx="3437293" cy="47501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Weekday</a:t>
          </a:r>
          <a:r>
            <a:rPr kumimoji="1" lang="ja-JP" altLang="en-US" sz="1800"/>
            <a:t>関数を使ったケース</a:t>
          </a:r>
        </a:p>
        <a:p>
          <a:endParaRPr kumimoji="1" lang="ja-JP" altLang="en-US" sz="1100"/>
        </a:p>
      </xdr:txBody>
    </xdr:sp>
    <xdr:clientData/>
  </xdr:twoCellAnchor>
  <xdr:twoCellAnchor>
    <xdr:from>
      <xdr:col>0</xdr:col>
      <xdr:colOff>151841</xdr:colOff>
      <xdr:row>2</xdr:row>
      <xdr:rowOff>42582</xdr:rowOff>
    </xdr:from>
    <xdr:to>
      <xdr:col>0</xdr:col>
      <xdr:colOff>885825</xdr:colOff>
      <xdr:row>17</xdr:row>
      <xdr:rowOff>352425</xdr:rowOff>
    </xdr:to>
    <xdr:sp macro="" textlink="">
      <xdr:nvSpPr>
        <xdr:cNvPr id="4" name="テキスト ボックス 3">
          <a:extLst>
            <a:ext uri="{FF2B5EF4-FFF2-40B4-BE49-F238E27FC236}">
              <a16:creationId xmlns:a16="http://schemas.microsoft.com/office/drawing/2014/main" id="{1C540982-2B1D-4474-9549-97BB12F11DDA}"/>
            </a:ext>
          </a:extLst>
        </xdr:cNvPr>
        <xdr:cNvSpPr txBox="1"/>
      </xdr:nvSpPr>
      <xdr:spPr>
        <a:xfrm>
          <a:off x="151841" y="501687"/>
          <a:ext cx="735889" cy="514854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a:t>「</a:t>
          </a:r>
          <a:r>
            <a:rPr kumimoji="1" lang="ja-JP" altLang="en-US" sz="1400" b="1"/>
            <a:t>年・月</a:t>
          </a:r>
          <a:r>
            <a:rPr kumimoji="1" lang="ja-JP" altLang="en-US" sz="1400"/>
            <a:t>」を変えて試してください。</a:t>
          </a:r>
          <a:r>
            <a:rPr kumimoji="1" lang="en-US" altLang="ja-JP" sz="1050"/>
            <a:t>『</a:t>
          </a:r>
          <a:r>
            <a:rPr kumimoji="1" lang="ja-JP" altLang="en-US" sz="1050"/>
            <a:t>２０</a:t>
          </a:r>
          <a:r>
            <a:rPr kumimoji="1" lang="en-US" altLang="ja-JP" sz="1050"/>
            <a:t>26</a:t>
          </a:r>
          <a:r>
            <a:rPr kumimoji="1" lang="ja-JP" altLang="en-US" sz="1050"/>
            <a:t>年の２月</a:t>
          </a:r>
          <a:r>
            <a:rPr kumimoji="1" lang="en-US" altLang="ja-JP" sz="1050"/>
            <a:t>』</a:t>
          </a:r>
          <a:r>
            <a:rPr kumimoji="1" lang="ja-JP" altLang="en-US" sz="1050"/>
            <a:t>なども</a:t>
          </a:r>
        </a:p>
        <a:p>
          <a:endParaRPr kumimoji="1" lang="ja-JP" altLang="en-US" sz="1100"/>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hikouematsu/Documents/&#12459;&#12524;&#12531;&#12480;&#12540;&#30740;&#313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5"/>
      <sheetName val="Sheet4"/>
      <sheetName val="Sheet1"/>
      <sheetName val="色々な関数で試す"/>
      <sheetName val="Sheet6"/>
      <sheetName val="Sheet3"/>
    </sheetNames>
    <sheetDataSet>
      <sheetData sheetId="0" refreshError="1"/>
      <sheetData sheetId="1" refreshError="1"/>
      <sheetData sheetId="2">
        <row r="3">
          <cell r="K3">
            <v>0</v>
          </cell>
          <cell r="L3">
            <v>1</v>
          </cell>
          <cell r="M3">
            <v>2</v>
          </cell>
          <cell r="N3">
            <v>3</v>
          </cell>
          <cell r="O3">
            <v>4</v>
          </cell>
          <cell r="P3">
            <v>5</v>
          </cell>
          <cell r="Q3">
            <v>6</v>
          </cell>
        </row>
        <row r="4">
          <cell r="J4" t="str">
            <v>土</v>
          </cell>
          <cell r="K4">
            <v>0</v>
          </cell>
          <cell r="L4">
            <v>6</v>
          </cell>
          <cell r="M4">
            <v>5</v>
          </cell>
          <cell r="N4">
            <v>4</v>
          </cell>
          <cell r="O4">
            <v>3</v>
          </cell>
          <cell r="P4">
            <v>2</v>
          </cell>
          <cell r="Q4">
            <v>1</v>
          </cell>
        </row>
        <row r="5">
          <cell r="J5" t="str">
            <v>日</v>
          </cell>
          <cell r="K5">
            <v>1</v>
          </cell>
          <cell r="L5">
            <v>0</v>
          </cell>
          <cell r="M5">
            <v>6</v>
          </cell>
          <cell r="N5">
            <v>5</v>
          </cell>
          <cell r="O5">
            <v>4</v>
          </cell>
          <cell r="P5">
            <v>3</v>
          </cell>
          <cell r="Q5">
            <v>2</v>
          </cell>
        </row>
        <row r="6">
          <cell r="J6" t="str">
            <v>月</v>
          </cell>
          <cell r="K6">
            <v>2</v>
          </cell>
          <cell r="L6">
            <v>1</v>
          </cell>
          <cell r="M6">
            <v>0</v>
          </cell>
          <cell r="N6">
            <v>6</v>
          </cell>
          <cell r="O6">
            <v>5</v>
          </cell>
          <cell r="P6">
            <v>4</v>
          </cell>
          <cell r="Q6">
            <v>3</v>
          </cell>
        </row>
        <row r="7">
          <cell r="J7" t="str">
            <v>火</v>
          </cell>
          <cell r="K7">
            <v>3</v>
          </cell>
          <cell r="L7">
            <v>2</v>
          </cell>
          <cell r="M7">
            <v>1</v>
          </cell>
          <cell r="N7">
            <v>0</v>
          </cell>
          <cell r="O7">
            <v>6</v>
          </cell>
          <cell r="P7">
            <v>5</v>
          </cell>
          <cell r="Q7">
            <v>4</v>
          </cell>
        </row>
        <row r="8">
          <cell r="J8" t="str">
            <v>水</v>
          </cell>
          <cell r="K8">
            <v>4</v>
          </cell>
          <cell r="L8">
            <v>3</v>
          </cell>
          <cell r="M8">
            <v>2</v>
          </cell>
          <cell r="N8">
            <v>1</v>
          </cell>
          <cell r="O8">
            <v>0</v>
          </cell>
          <cell r="P8">
            <v>6</v>
          </cell>
          <cell r="Q8">
            <v>5</v>
          </cell>
        </row>
        <row r="9">
          <cell r="J9" t="str">
            <v>木</v>
          </cell>
          <cell r="K9">
            <v>5</v>
          </cell>
          <cell r="L9">
            <v>4</v>
          </cell>
          <cell r="M9">
            <v>3</v>
          </cell>
          <cell r="N9">
            <v>2</v>
          </cell>
          <cell r="O9">
            <v>1</v>
          </cell>
          <cell r="P9">
            <v>0</v>
          </cell>
          <cell r="Q9">
            <v>6</v>
          </cell>
        </row>
        <row r="10">
          <cell r="J10" t="str">
            <v>金</v>
          </cell>
          <cell r="K10">
            <v>6</v>
          </cell>
          <cell r="L10">
            <v>5</v>
          </cell>
          <cell r="M10">
            <v>4</v>
          </cell>
          <cell r="N10">
            <v>3</v>
          </cell>
          <cell r="O10">
            <v>2</v>
          </cell>
          <cell r="P10">
            <v>1</v>
          </cell>
          <cell r="Q10">
            <v>0</v>
          </cell>
        </row>
      </sheetData>
      <sheetData sheetId="3">
        <row r="2">
          <cell r="I2">
            <v>0</v>
          </cell>
          <cell r="J2">
            <v>1</v>
          </cell>
          <cell r="K2">
            <v>2</v>
          </cell>
          <cell r="L2">
            <v>3</v>
          </cell>
          <cell r="M2">
            <v>4</v>
          </cell>
          <cell r="N2">
            <v>5</v>
          </cell>
          <cell r="O2">
            <v>6</v>
          </cell>
        </row>
        <row r="3">
          <cell r="H3" t="str">
            <v>土</v>
          </cell>
          <cell r="I3">
            <v>0</v>
          </cell>
          <cell r="J3">
            <v>6</v>
          </cell>
          <cell r="K3">
            <v>5</v>
          </cell>
          <cell r="L3">
            <v>4</v>
          </cell>
          <cell r="M3">
            <v>3</v>
          </cell>
          <cell r="N3">
            <v>2</v>
          </cell>
          <cell r="O3">
            <v>1</v>
          </cell>
        </row>
        <row r="4">
          <cell r="H4" t="str">
            <v>日</v>
          </cell>
          <cell r="I4">
            <v>1</v>
          </cell>
          <cell r="J4">
            <v>0</v>
          </cell>
          <cell r="K4">
            <v>6</v>
          </cell>
          <cell r="L4">
            <v>5</v>
          </cell>
          <cell r="M4">
            <v>4</v>
          </cell>
          <cell r="N4">
            <v>3</v>
          </cell>
          <cell r="O4">
            <v>2</v>
          </cell>
        </row>
        <row r="5">
          <cell r="H5" t="str">
            <v>月</v>
          </cell>
          <cell r="I5">
            <v>2</v>
          </cell>
          <cell r="J5">
            <v>1</v>
          </cell>
          <cell r="K5">
            <v>0</v>
          </cell>
          <cell r="L5">
            <v>6</v>
          </cell>
          <cell r="M5">
            <v>5</v>
          </cell>
          <cell r="N5">
            <v>4</v>
          </cell>
          <cell r="O5">
            <v>3</v>
          </cell>
        </row>
        <row r="6">
          <cell r="H6" t="str">
            <v>火</v>
          </cell>
          <cell r="I6">
            <v>3</v>
          </cell>
          <cell r="J6">
            <v>2</v>
          </cell>
          <cell r="K6">
            <v>1</v>
          </cell>
          <cell r="L6">
            <v>0</v>
          </cell>
          <cell r="M6">
            <v>6</v>
          </cell>
          <cell r="N6">
            <v>5</v>
          </cell>
          <cell r="O6">
            <v>4</v>
          </cell>
        </row>
        <row r="7">
          <cell r="H7" t="str">
            <v>水</v>
          </cell>
          <cell r="I7">
            <v>4</v>
          </cell>
          <cell r="J7">
            <v>3</v>
          </cell>
          <cell r="K7">
            <v>2</v>
          </cell>
          <cell r="L7">
            <v>1</v>
          </cell>
          <cell r="M7">
            <v>0</v>
          </cell>
          <cell r="N7">
            <v>6</v>
          </cell>
          <cell r="O7">
            <v>5</v>
          </cell>
        </row>
        <row r="8">
          <cell r="H8" t="str">
            <v>木</v>
          </cell>
          <cell r="I8">
            <v>5</v>
          </cell>
          <cell r="J8">
            <v>4</v>
          </cell>
          <cell r="K8">
            <v>3</v>
          </cell>
          <cell r="L8">
            <v>2</v>
          </cell>
          <cell r="M8">
            <v>1</v>
          </cell>
          <cell r="N8">
            <v>0</v>
          </cell>
          <cell r="O8">
            <v>6</v>
          </cell>
        </row>
        <row r="9">
          <cell r="H9" t="str">
            <v>金</v>
          </cell>
          <cell r="I9">
            <v>6</v>
          </cell>
          <cell r="J9">
            <v>5</v>
          </cell>
          <cell r="K9">
            <v>4</v>
          </cell>
          <cell r="L9">
            <v>3</v>
          </cell>
          <cell r="M9">
            <v>2</v>
          </cell>
          <cell r="N9">
            <v>1</v>
          </cell>
          <cell r="O9">
            <v>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6F592-D139-4D05-A6FC-2BC9DCD0F665}">
  <dimension ref="A1:G14"/>
  <sheetViews>
    <sheetView zoomScale="190" zoomScaleNormal="190" workbookViewId="0">
      <selection activeCell="B27" sqref="B27"/>
    </sheetView>
  </sheetViews>
  <sheetFormatPr defaultRowHeight="18" x14ac:dyDescent="0.45"/>
  <cols>
    <col min="1" max="1" width="10.19921875" bestFit="1" customWidth="1"/>
  </cols>
  <sheetData>
    <row r="1" spans="1:7" x14ac:dyDescent="0.45">
      <c r="A1" s="2">
        <f>DATE(A2,G2,1)</f>
        <v>55123</v>
      </c>
    </row>
    <row r="2" spans="1:7" x14ac:dyDescent="0.45">
      <c r="A2" s="4">
        <v>2050</v>
      </c>
      <c r="G2" s="3">
        <v>12</v>
      </c>
    </row>
    <row r="3" spans="1:7" x14ac:dyDescent="0.45">
      <c r="A3" s="1" t="s">
        <v>0</v>
      </c>
      <c r="B3" s="1" t="s">
        <v>1</v>
      </c>
      <c r="C3" s="1" t="s">
        <v>2</v>
      </c>
      <c r="D3" s="1" t="s">
        <v>3</v>
      </c>
      <c r="E3" s="1" t="s">
        <v>4</v>
      </c>
      <c r="F3" s="1" t="s">
        <v>5</v>
      </c>
      <c r="G3" s="1" t="s">
        <v>6</v>
      </c>
    </row>
    <row r="4" spans="1:7" x14ac:dyDescent="0.45">
      <c r="A4" s="5">
        <f>A1-MOD(A1-1,7)</f>
        <v>55119</v>
      </c>
      <c r="B4" s="6">
        <f>A4+1</f>
        <v>55120</v>
      </c>
      <c r="C4" s="6">
        <f t="shared" ref="C4:G4" si="0">B4+1</f>
        <v>55121</v>
      </c>
      <c r="D4" s="6">
        <f t="shared" si="0"/>
        <v>55122</v>
      </c>
      <c r="E4" s="6">
        <f>D4+1</f>
        <v>55123</v>
      </c>
      <c r="F4" s="6">
        <f t="shared" si="0"/>
        <v>55124</v>
      </c>
      <c r="G4" s="6">
        <f t="shared" si="0"/>
        <v>55125</v>
      </c>
    </row>
    <row r="5" spans="1:7" x14ac:dyDescent="0.45">
      <c r="A5" s="6">
        <f>G4+1</f>
        <v>55126</v>
      </c>
      <c r="B5" s="6">
        <f>A5+1</f>
        <v>55127</v>
      </c>
      <c r="C5" s="6">
        <f t="shared" ref="C5:F5" si="1">B5+1</f>
        <v>55128</v>
      </c>
      <c r="D5" s="6">
        <f t="shared" si="1"/>
        <v>55129</v>
      </c>
      <c r="E5" s="6">
        <f t="shared" si="1"/>
        <v>55130</v>
      </c>
      <c r="F5" s="6">
        <f t="shared" si="1"/>
        <v>55131</v>
      </c>
      <c r="G5" s="6">
        <f>F5+1</f>
        <v>55132</v>
      </c>
    </row>
    <row r="6" spans="1:7" x14ac:dyDescent="0.45">
      <c r="A6" s="6">
        <f t="shared" ref="A6:A9" si="2">G5+1</f>
        <v>55133</v>
      </c>
      <c r="B6" s="6">
        <f t="shared" ref="B6:G6" si="3">A6+1</f>
        <v>55134</v>
      </c>
      <c r="C6" s="6">
        <f t="shared" si="3"/>
        <v>55135</v>
      </c>
      <c r="D6" s="6">
        <f t="shared" si="3"/>
        <v>55136</v>
      </c>
      <c r="E6" s="6">
        <f t="shared" si="3"/>
        <v>55137</v>
      </c>
      <c r="F6" s="6">
        <f t="shared" si="3"/>
        <v>55138</v>
      </c>
      <c r="G6" s="6">
        <f t="shared" si="3"/>
        <v>55139</v>
      </c>
    </row>
    <row r="7" spans="1:7" x14ac:dyDescent="0.45">
      <c r="A7" s="6">
        <f t="shared" si="2"/>
        <v>55140</v>
      </c>
      <c r="B7" s="6">
        <f t="shared" ref="B7:G7" si="4">A7+1</f>
        <v>55141</v>
      </c>
      <c r="C7" s="6">
        <f t="shared" si="4"/>
        <v>55142</v>
      </c>
      <c r="D7" s="6">
        <f t="shared" si="4"/>
        <v>55143</v>
      </c>
      <c r="E7" s="6">
        <f t="shared" si="4"/>
        <v>55144</v>
      </c>
      <c r="F7" s="6">
        <f t="shared" si="4"/>
        <v>55145</v>
      </c>
      <c r="G7" s="6">
        <f t="shared" si="4"/>
        <v>55146</v>
      </c>
    </row>
    <row r="8" spans="1:7" x14ac:dyDescent="0.45">
      <c r="A8" s="6">
        <f t="shared" si="2"/>
        <v>55147</v>
      </c>
      <c r="B8" s="6">
        <f t="shared" ref="B8:G8" si="5">A8+1</f>
        <v>55148</v>
      </c>
      <c r="C8" s="6">
        <f t="shared" si="5"/>
        <v>55149</v>
      </c>
      <c r="D8" s="6">
        <f t="shared" si="5"/>
        <v>55150</v>
      </c>
      <c r="E8" s="6">
        <f t="shared" si="5"/>
        <v>55151</v>
      </c>
      <c r="F8" s="6">
        <f t="shared" si="5"/>
        <v>55152</v>
      </c>
      <c r="G8" s="6">
        <f t="shared" si="5"/>
        <v>55153</v>
      </c>
    </row>
    <row r="9" spans="1:7" x14ac:dyDescent="0.45">
      <c r="A9" s="6">
        <f t="shared" si="2"/>
        <v>55154</v>
      </c>
      <c r="B9" s="6">
        <f t="shared" ref="B9:G9" si="6">A9+1</f>
        <v>55155</v>
      </c>
      <c r="C9" s="6">
        <f t="shared" si="6"/>
        <v>55156</v>
      </c>
      <c r="D9" s="6">
        <f t="shared" si="6"/>
        <v>55157</v>
      </c>
      <c r="E9" s="6">
        <f t="shared" si="6"/>
        <v>55158</v>
      </c>
      <c r="F9" s="6">
        <f t="shared" si="6"/>
        <v>55159</v>
      </c>
      <c r="G9" s="6">
        <f t="shared" si="6"/>
        <v>55160</v>
      </c>
    </row>
    <row r="14" spans="1:7" x14ac:dyDescent="0.45">
      <c r="A14">
        <v>6</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5926-01B0-4C3A-AB7E-624F7EF6CF48}">
  <dimension ref="A1:N21"/>
  <sheetViews>
    <sheetView zoomScale="65" zoomScaleNormal="65" workbookViewId="0">
      <selection activeCell="AH1" sqref="AH1"/>
    </sheetView>
  </sheetViews>
  <sheetFormatPr defaultRowHeight="18" x14ac:dyDescent="0.45"/>
  <cols>
    <col min="1" max="14" width="10.09765625" customWidth="1"/>
  </cols>
  <sheetData>
    <row r="1" spans="1:14" ht="252" customHeight="1" x14ac:dyDescent="0.9">
      <c r="A1" s="53">
        <f>DATE(A2,L2,1)</f>
        <v>45047</v>
      </c>
      <c r="B1" s="53"/>
      <c r="L1" s="52">
        <f>A2-1925</f>
        <v>98</v>
      </c>
      <c r="M1" s="52"/>
      <c r="N1" s="52"/>
    </row>
    <row r="2" spans="1:14" ht="55.2" customHeight="1" x14ac:dyDescent="0.45">
      <c r="A2" s="61">
        <v>2023</v>
      </c>
      <c r="B2" s="61"/>
      <c r="L2" s="60">
        <v>5</v>
      </c>
      <c r="M2" s="60"/>
      <c r="N2" s="60"/>
    </row>
    <row r="3" spans="1:14" ht="26.4" x14ac:dyDescent="0.45">
      <c r="A3" s="54" t="s">
        <v>0</v>
      </c>
      <c r="B3" s="55"/>
      <c r="C3" s="56" t="s">
        <v>1</v>
      </c>
      <c r="D3" s="57"/>
      <c r="E3" s="56" t="s">
        <v>2</v>
      </c>
      <c r="F3" s="57"/>
      <c r="G3" s="56" t="s">
        <v>3</v>
      </c>
      <c r="H3" s="57"/>
      <c r="I3" s="56" t="s">
        <v>4</v>
      </c>
      <c r="J3" s="57"/>
      <c r="K3" s="56" t="s">
        <v>5</v>
      </c>
      <c r="L3" s="57"/>
      <c r="M3" s="58" t="s">
        <v>6</v>
      </c>
      <c r="N3" s="59"/>
    </row>
    <row r="4" spans="1:14" ht="42.6" customHeight="1" x14ac:dyDescent="0.45">
      <c r="A4" s="13">
        <f>A1-MOD(A1+6,7)</f>
        <v>45046</v>
      </c>
      <c r="B4" s="14"/>
      <c r="C4" s="12">
        <f>A4+1</f>
        <v>45047</v>
      </c>
      <c r="D4" s="7"/>
      <c r="E4" s="12">
        <f>C4+1</f>
        <v>45048</v>
      </c>
      <c r="F4" s="7"/>
      <c r="G4" s="12">
        <f>E4+1</f>
        <v>45049</v>
      </c>
      <c r="H4" s="7"/>
      <c r="I4" s="12">
        <f>G4+1</f>
        <v>45050</v>
      </c>
      <c r="J4" s="7"/>
      <c r="K4" s="12">
        <f>I4+1</f>
        <v>45051</v>
      </c>
      <c r="L4" s="7"/>
      <c r="M4" s="18">
        <f t="shared" ref="M4:M7" si="0">K4+1</f>
        <v>45052</v>
      </c>
      <c r="N4" s="19"/>
    </row>
    <row r="5" spans="1:14" ht="42.6" customHeight="1" x14ac:dyDescent="0.45">
      <c r="A5" s="15"/>
      <c r="B5" s="16"/>
      <c r="C5" s="8"/>
      <c r="D5" s="9"/>
      <c r="E5" s="8"/>
      <c r="F5" s="9"/>
      <c r="G5" s="8"/>
      <c r="H5" s="9"/>
      <c r="I5" s="8"/>
      <c r="J5" s="9"/>
      <c r="K5" s="8"/>
      <c r="L5" s="9"/>
      <c r="M5" s="20"/>
      <c r="N5" s="21"/>
    </row>
    <row r="6" spans="1:14" ht="42.6" customHeight="1" x14ac:dyDescent="0.45">
      <c r="A6" s="17"/>
      <c r="B6" s="23"/>
      <c r="C6" s="10"/>
      <c r="D6" s="11"/>
      <c r="E6" s="10"/>
      <c r="F6" s="11"/>
      <c r="G6" s="10"/>
      <c r="H6" s="11"/>
      <c r="I6" s="10"/>
      <c r="J6" s="11"/>
      <c r="K6" s="10"/>
      <c r="L6" s="11"/>
      <c r="M6" s="22"/>
      <c r="N6" s="24"/>
    </row>
    <row r="7" spans="1:14" ht="42.6" customHeight="1" x14ac:dyDescent="0.45">
      <c r="A7" s="13">
        <f>M4+1</f>
        <v>45053</v>
      </c>
      <c r="B7" s="14"/>
      <c r="C7" s="12">
        <f>A7+1</f>
        <v>45054</v>
      </c>
      <c r="D7" s="7"/>
      <c r="E7" s="12">
        <f>C7+1</f>
        <v>45055</v>
      </c>
      <c r="F7" s="7"/>
      <c r="G7" s="12">
        <f>E7+1</f>
        <v>45056</v>
      </c>
      <c r="H7" s="7"/>
      <c r="I7" s="12">
        <f>G7+1</f>
        <v>45057</v>
      </c>
      <c r="J7" s="7"/>
      <c r="K7" s="12">
        <f>I7+1</f>
        <v>45058</v>
      </c>
      <c r="L7" s="7"/>
      <c r="M7" s="18">
        <f t="shared" si="0"/>
        <v>45059</v>
      </c>
      <c r="N7" s="19"/>
    </row>
    <row r="8" spans="1:14" ht="42.6" customHeight="1" x14ac:dyDescent="0.45">
      <c r="A8" s="15"/>
      <c r="B8" s="16"/>
      <c r="C8" s="8"/>
      <c r="D8" s="9"/>
      <c r="E8" s="8"/>
      <c r="F8" s="9"/>
      <c r="G8" s="8"/>
      <c r="H8" s="9"/>
      <c r="I8" s="8"/>
      <c r="J8" s="9"/>
      <c r="K8" s="8"/>
      <c r="L8" s="9"/>
      <c r="M8" s="20"/>
      <c r="N8" s="21"/>
    </row>
    <row r="9" spans="1:14" ht="42.6" customHeight="1" x14ac:dyDescent="0.45">
      <c r="A9" s="17"/>
      <c r="B9" s="23"/>
      <c r="C9" s="10"/>
      <c r="D9" s="11"/>
      <c r="E9" s="10"/>
      <c r="F9" s="11"/>
      <c r="G9" s="10"/>
      <c r="H9" s="11"/>
      <c r="I9" s="10"/>
      <c r="J9" s="11"/>
      <c r="K9" s="10"/>
      <c r="L9" s="11"/>
      <c r="M9" s="22"/>
      <c r="N9" s="24"/>
    </row>
    <row r="10" spans="1:14" ht="42.6" customHeight="1" x14ac:dyDescent="0.45">
      <c r="A10" s="13">
        <f>M7+1</f>
        <v>45060</v>
      </c>
      <c r="B10" s="14"/>
      <c r="C10" s="12">
        <f>A10+1</f>
        <v>45061</v>
      </c>
      <c r="D10" s="7"/>
      <c r="E10" s="12">
        <f>C10+1</f>
        <v>45062</v>
      </c>
      <c r="F10" s="7"/>
      <c r="G10" s="12">
        <f>E10+1</f>
        <v>45063</v>
      </c>
      <c r="H10" s="7"/>
      <c r="I10" s="12">
        <f>G10+1</f>
        <v>45064</v>
      </c>
      <c r="J10" s="7"/>
      <c r="K10" s="12">
        <f>I10+1</f>
        <v>45065</v>
      </c>
      <c r="L10" s="7"/>
      <c r="M10" s="18">
        <f t="shared" ref="M10:M19" si="1">K10+1</f>
        <v>45066</v>
      </c>
      <c r="N10" s="19"/>
    </row>
    <row r="11" spans="1:14" ht="42.6" customHeight="1" x14ac:dyDescent="0.45">
      <c r="A11" s="15"/>
      <c r="B11" s="16"/>
      <c r="C11" s="8"/>
      <c r="D11" s="9"/>
      <c r="E11" s="8"/>
      <c r="F11" s="9"/>
      <c r="G11" s="8"/>
      <c r="H11" s="9"/>
      <c r="I11" s="8"/>
      <c r="J11" s="9"/>
      <c r="K11" s="8"/>
      <c r="L11" s="9"/>
      <c r="M11" s="20"/>
      <c r="N11" s="21"/>
    </row>
    <row r="12" spans="1:14" ht="42.6" customHeight="1" x14ac:dyDescent="0.45">
      <c r="A12" s="17"/>
      <c r="B12" s="23"/>
      <c r="C12" s="10"/>
      <c r="D12" s="11"/>
      <c r="E12" s="10"/>
      <c r="F12" s="11"/>
      <c r="G12" s="10"/>
      <c r="H12" s="11"/>
      <c r="I12" s="10"/>
      <c r="J12" s="11"/>
      <c r="K12" s="10"/>
      <c r="L12" s="11"/>
      <c r="M12" s="22"/>
      <c r="N12" s="24"/>
    </row>
    <row r="13" spans="1:14" ht="42.6" customHeight="1" x14ac:dyDescent="0.45">
      <c r="A13" s="13">
        <f>M10+1</f>
        <v>45067</v>
      </c>
      <c r="B13" s="14"/>
      <c r="C13" s="12">
        <f>A13+1</f>
        <v>45068</v>
      </c>
      <c r="D13" s="7"/>
      <c r="E13" s="12">
        <f>C13+1</f>
        <v>45069</v>
      </c>
      <c r="F13" s="7"/>
      <c r="G13" s="12">
        <f>E13+1</f>
        <v>45070</v>
      </c>
      <c r="H13" s="7"/>
      <c r="I13" s="12">
        <f>G13+1</f>
        <v>45071</v>
      </c>
      <c r="J13" s="7"/>
      <c r="K13" s="12">
        <f>I13+1</f>
        <v>45072</v>
      </c>
      <c r="L13" s="7"/>
      <c r="M13" s="18">
        <f t="shared" si="1"/>
        <v>45073</v>
      </c>
      <c r="N13" s="19"/>
    </row>
    <row r="14" spans="1:14" ht="42.6" customHeight="1" x14ac:dyDescent="0.45">
      <c r="A14" s="15"/>
      <c r="B14" s="16"/>
      <c r="C14" s="8"/>
      <c r="D14" s="9"/>
      <c r="E14" s="8"/>
      <c r="F14" s="9"/>
      <c r="G14" s="8"/>
      <c r="H14" s="9"/>
      <c r="I14" s="8"/>
      <c r="J14" s="9"/>
      <c r="K14" s="8"/>
      <c r="L14" s="9"/>
      <c r="M14" s="20"/>
      <c r="N14" s="21"/>
    </row>
    <row r="15" spans="1:14" ht="42.6" customHeight="1" x14ac:dyDescent="0.45">
      <c r="A15" s="17"/>
      <c r="B15" s="23"/>
      <c r="C15" s="10"/>
      <c r="D15" s="11"/>
      <c r="E15" s="10"/>
      <c r="F15" s="11"/>
      <c r="G15" s="10"/>
      <c r="H15" s="11"/>
      <c r="I15" s="10"/>
      <c r="J15" s="11"/>
      <c r="K15" s="10"/>
      <c r="L15" s="11"/>
      <c r="M15" s="22"/>
      <c r="N15" s="24"/>
    </row>
    <row r="16" spans="1:14" ht="42.6" customHeight="1" x14ac:dyDescent="0.45">
      <c r="A16" s="13">
        <f>M13+1</f>
        <v>45074</v>
      </c>
      <c r="B16" s="14"/>
      <c r="C16" s="12">
        <f>A16+1</f>
        <v>45075</v>
      </c>
      <c r="D16" s="7"/>
      <c r="E16" s="12">
        <f>C16+1</f>
        <v>45076</v>
      </c>
      <c r="F16" s="7"/>
      <c r="G16" s="12">
        <f>E16+1</f>
        <v>45077</v>
      </c>
      <c r="H16" s="7"/>
      <c r="I16" s="12">
        <f>G16+1</f>
        <v>45078</v>
      </c>
      <c r="J16" s="7"/>
      <c r="K16" s="12">
        <f>I16+1</f>
        <v>45079</v>
      </c>
      <c r="L16" s="7"/>
      <c r="M16" s="18">
        <f t="shared" si="1"/>
        <v>45080</v>
      </c>
      <c r="N16" s="19"/>
    </row>
    <row r="17" spans="1:14" ht="42.6" customHeight="1" x14ac:dyDescent="0.45">
      <c r="A17" s="15"/>
      <c r="B17" s="16"/>
      <c r="C17" s="8"/>
      <c r="D17" s="9"/>
      <c r="E17" s="8"/>
      <c r="F17" s="9"/>
      <c r="G17" s="8"/>
      <c r="H17" s="9"/>
      <c r="I17" s="8"/>
      <c r="J17" s="9"/>
      <c r="K17" s="8"/>
      <c r="L17" s="9"/>
      <c r="M17" s="20"/>
      <c r="N17" s="21"/>
    </row>
    <row r="18" spans="1:14" ht="42.6" customHeight="1" x14ac:dyDescent="0.45">
      <c r="A18" s="17"/>
      <c r="B18" s="23"/>
      <c r="C18" s="10"/>
      <c r="D18" s="11"/>
      <c r="E18" s="10"/>
      <c r="F18" s="11"/>
      <c r="G18" s="10"/>
      <c r="H18" s="11"/>
      <c r="I18" s="10"/>
      <c r="J18" s="11"/>
      <c r="K18" s="10"/>
      <c r="L18" s="11"/>
      <c r="M18" s="22"/>
      <c r="N18" s="24"/>
    </row>
    <row r="19" spans="1:14" ht="42.6" customHeight="1" x14ac:dyDescent="0.45">
      <c r="A19" s="13">
        <f t="shared" ref="A19" si="2">M16+1</f>
        <v>45081</v>
      </c>
      <c r="B19" s="14"/>
      <c r="C19" s="12">
        <f>A19+1</f>
        <v>45082</v>
      </c>
      <c r="D19" s="7"/>
      <c r="E19" s="12">
        <f>C19+1</f>
        <v>45083</v>
      </c>
      <c r="F19" s="7"/>
      <c r="G19" s="12">
        <f>E19+1</f>
        <v>45084</v>
      </c>
      <c r="H19" s="7"/>
      <c r="I19" s="12">
        <f>G19+1</f>
        <v>45085</v>
      </c>
      <c r="J19" s="7"/>
      <c r="K19" s="12">
        <f>I19+1</f>
        <v>45086</v>
      </c>
      <c r="L19" s="7"/>
      <c r="M19" s="18">
        <f t="shared" si="1"/>
        <v>45087</v>
      </c>
      <c r="N19" s="19"/>
    </row>
    <row r="20" spans="1:14" ht="42.6" customHeight="1" x14ac:dyDescent="0.45">
      <c r="A20" s="15"/>
      <c r="B20" s="16"/>
      <c r="C20" s="8"/>
      <c r="D20" s="9"/>
      <c r="E20" s="8"/>
      <c r="F20" s="9"/>
      <c r="G20" s="8"/>
      <c r="H20" s="9"/>
      <c r="I20" s="8"/>
      <c r="J20" s="9"/>
      <c r="K20" s="8"/>
      <c r="L20" s="9"/>
      <c r="M20" s="20"/>
      <c r="N20" s="21"/>
    </row>
    <row r="21" spans="1:14" ht="42.6" customHeight="1" x14ac:dyDescent="0.45">
      <c r="A21" s="17"/>
      <c r="B21" s="23"/>
      <c r="C21" s="10"/>
      <c r="D21" s="11"/>
      <c r="E21" s="10"/>
      <c r="F21" s="11"/>
      <c r="G21" s="10"/>
      <c r="H21" s="11"/>
      <c r="I21" s="10"/>
      <c r="J21" s="11"/>
      <c r="K21" s="10"/>
      <c r="L21" s="11"/>
      <c r="M21" s="22"/>
      <c r="N21" s="24"/>
    </row>
  </sheetData>
  <mergeCells count="11">
    <mergeCell ref="L1:N1"/>
    <mergeCell ref="A1:B1"/>
    <mergeCell ref="A3:B3"/>
    <mergeCell ref="C3:D3"/>
    <mergeCell ref="E3:F3"/>
    <mergeCell ref="G3:H3"/>
    <mergeCell ref="I3:J3"/>
    <mergeCell ref="K3:L3"/>
    <mergeCell ref="M3:N3"/>
    <mergeCell ref="L2:N2"/>
    <mergeCell ref="A2:B2"/>
  </mergeCells>
  <phoneticPr fontId="1"/>
  <conditionalFormatting sqref="A4">
    <cfRule type="expression" dxfId="47" priority="28">
      <formula>MONTH($A$1)&lt;&gt;MONTH(A4)</formula>
    </cfRule>
  </conditionalFormatting>
  <conditionalFormatting sqref="C4">
    <cfRule type="expression" dxfId="46" priority="27">
      <formula>MONTH($A$1)&lt;&gt;MONTH(C4)</formula>
    </cfRule>
  </conditionalFormatting>
  <conditionalFormatting sqref="E4">
    <cfRule type="expression" dxfId="45" priority="26">
      <formula>MONTH($A$1)&lt;&gt;MONTH(E4)</formula>
    </cfRule>
  </conditionalFormatting>
  <conditionalFormatting sqref="G4">
    <cfRule type="expression" dxfId="44" priority="25">
      <formula>MONTH($A$1)&lt;&gt;MONTH(G4)</formula>
    </cfRule>
  </conditionalFormatting>
  <conditionalFormatting sqref="I4">
    <cfRule type="expression" dxfId="43" priority="24">
      <formula>MONTH($A$1)&lt;&gt;MONTH(I4)</formula>
    </cfRule>
  </conditionalFormatting>
  <conditionalFormatting sqref="K4">
    <cfRule type="expression" dxfId="42" priority="23">
      <formula>MONTH($A$1)&lt;&gt;MONTH(K4)</formula>
    </cfRule>
  </conditionalFormatting>
  <conditionalFormatting sqref="M4">
    <cfRule type="expression" dxfId="41" priority="22">
      <formula>MONTH($A$1)&lt;&gt;MONTH(M4)</formula>
    </cfRule>
  </conditionalFormatting>
  <conditionalFormatting sqref="A7">
    <cfRule type="expression" dxfId="40" priority="21">
      <formula>MONTH($A$1)&lt;&gt;MONTH(A7)</formula>
    </cfRule>
  </conditionalFormatting>
  <conditionalFormatting sqref="C7">
    <cfRule type="expression" dxfId="39" priority="20">
      <formula>MONTH($A$1)&lt;&gt;MONTH(C7)</formula>
    </cfRule>
  </conditionalFormatting>
  <conditionalFormatting sqref="E7">
    <cfRule type="expression" dxfId="38" priority="19">
      <formula>MONTH($A$1)&lt;&gt;MONTH(E7)</formula>
    </cfRule>
  </conditionalFormatting>
  <conditionalFormatting sqref="G7">
    <cfRule type="expression" dxfId="37" priority="18">
      <formula>MONTH($A$1)&lt;&gt;MONTH(G7)</formula>
    </cfRule>
  </conditionalFormatting>
  <conditionalFormatting sqref="I7">
    <cfRule type="expression" dxfId="36" priority="17">
      <formula>MONTH($A$1)&lt;&gt;MONTH(I7)</formula>
    </cfRule>
  </conditionalFormatting>
  <conditionalFormatting sqref="K7">
    <cfRule type="expression" dxfId="35" priority="16">
      <formula>MONTH($A$1)&lt;&gt;MONTH(K7)</formula>
    </cfRule>
  </conditionalFormatting>
  <conditionalFormatting sqref="M7">
    <cfRule type="expression" dxfId="34" priority="15">
      <formula>MONTH($A$1)&lt;&gt;MONTH(M7)</formula>
    </cfRule>
  </conditionalFormatting>
  <conditionalFormatting sqref="A16">
    <cfRule type="expression" dxfId="33" priority="14">
      <formula>MONTH($A$1)&lt;&gt;MONTH(A16)</formula>
    </cfRule>
  </conditionalFormatting>
  <conditionalFormatting sqref="C16">
    <cfRule type="expression" dxfId="32" priority="13">
      <formula>MONTH($A$1)&lt;&gt;MONTH(C16)</formula>
    </cfRule>
  </conditionalFormatting>
  <conditionalFormatting sqref="E16">
    <cfRule type="expression" dxfId="31" priority="12">
      <formula>MONTH($A$1)&lt;&gt;MONTH(E16)</formula>
    </cfRule>
  </conditionalFormatting>
  <conditionalFormatting sqref="G16">
    <cfRule type="expression" dxfId="30" priority="11">
      <formula>MONTH($A$1)&lt;&gt;MONTH(G16)</formula>
    </cfRule>
  </conditionalFormatting>
  <conditionalFormatting sqref="I16">
    <cfRule type="expression" dxfId="29" priority="10">
      <formula>MONTH($A$1)&lt;&gt;MONTH(I16)</formula>
    </cfRule>
  </conditionalFormatting>
  <conditionalFormatting sqref="K16">
    <cfRule type="expression" dxfId="28" priority="9">
      <formula>MONTH($A$1)&lt;&gt;MONTH(K16)</formula>
    </cfRule>
  </conditionalFormatting>
  <conditionalFormatting sqref="M16">
    <cfRule type="expression" dxfId="27" priority="8">
      <formula>MONTH($A$1)&lt;&gt;MONTH(M16)</formula>
    </cfRule>
  </conditionalFormatting>
  <conditionalFormatting sqref="C19">
    <cfRule type="expression" dxfId="26" priority="7">
      <formula>MONTH($A$1)&lt;&gt;MONTH(C19)</formula>
    </cfRule>
  </conditionalFormatting>
  <conditionalFormatting sqref="E19">
    <cfRule type="expression" dxfId="25" priority="6">
      <formula>MONTH($A$1)&lt;&gt;MONTH(E19)</formula>
    </cfRule>
  </conditionalFormatting>
  <conditionalFormatting sqref="G19">
    <cfRule type="expression" dxfId="24" priority="5">
      <formula>MONTH($A$1)&lt;&gt;MONTH(G19)</formula>
    </cfRule>
  </conditionalFormatting>
  <conditionalFormatting sqref="I19">
    <cfRule type="expression" dxfId="23" priority="4">
      <formula>MONTH($A$1)&lt;&gt;MONTH(I19)</formula>
    </cfRule>
  </conditionalFormatting>
  <conditionalFormatting sqref="K19">
    <cfRule type="expression" dxfId="22" priority="3">
      <formula>MONTH($A$1)&lt;&gt;MONTH(K19)</formula>
    </cfRule>
  </conditionalFormatting>
  <conditionalFormatting sqref="M19">
    <cfRule type="expression" dxfId="21" priority="2">
      <formula>MONTH($A$1)&lt;&gt;MONTH(M19)</formula>
    </cfRule>
  </conditionalFormatting>
  <conditionalFormatting sqref="A19">
    <cfRule type="expression" dxfId="20" priority="1">
      <formula>MONTH($A$1)&lt;&gt;MONTH(A19)</formula>
    </cfRule>
  </conditionalFormatting>
  <dataValidations count="2">
    <dataValidation type="list" allowBlank="1" showInputMessage="1" showErrorMessage="1" sqref="A2:B2" xr:uid="{56C928D4-3D0E-4E16-859F-48AD4234D012}">
      <formula1>"2022,2023,2024,2025,2026,2027,2028"</formula1>
    </dataValidation>
    <dataValidation type="list" allowBlank="1" showInputMessage="1" showErrorMessage="1" sqref="L2" xr:uid="{839B0A16-FE0E-45E2-BEE6-C48C43AB8DD2}">
      <formula1>"1,2,3,4,5,6,7,8,9,10,11,12"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2CBEE-EFD0-457F-A505-2EEE0AB4E884}">
  <dimension ref="A1:T30"/>
  <sheetViews>
    <sheetView zoomScale="95" zoomScaleNormal="95" workbookViewId="0">
      <selection activeCell="U20" sqref="U20"/>
    </sheetView>
  </sheetViews>
  <sheetFormatPr defaultRowHeight="18" x14ac:dyDescent="0.45"/>
  <cols>
    <col min="1" max="1" width="10.19921875" bestFit="1" customWidth="1"/>
    <col min="2" max="2" width="39.59765625" customWidth="1"/>
    <col min="3" max="16" width="6" customWidth="1"/>
    <col min="19" max="19" width="10.8984375" customWidth="1"/>
  </cols>
  <sheetData>
    <row r="1" spans="1:20" x14ac:dyDescent="0.45">
      <c r="A1">
        <v>2023</v>
      </c>
      <c r="B1" t="s">
        <v>7</v>
      </c>
    </row>
    <row r="2" spans="1:20" x14ac:dyDescent="0.45">
      <c r="A2">
        <v>1</v>
      </c>
      <c r="B2" t="s">
        <v>8</v>
      </c>
    </row>
    <row r="3" spans="1:20" x14ac:dyDescent="0.45">
      <c r="A3" s="25">
        <f>DATE(A1,A2,1)</f>
        <v>44927</v>
      </c>
    </row>
    <row r="4" spans="1:20" x14ac:dyDescent="0.45">
      <c r="A4" s="38">
        <f>A3</f>
        <v>44927</v>
      </c>
    </row>
    <row r="5" spans="1:20" x14ac:dyDescent="0.45">
      <c r="A5" s="38">
        <f>MOD(A3,7)</f>
        <v>1</v>
      </c>
    </row>
    <row r="6" spans="1:20" x14ac:dyDescent="0.45">
      <c r="A6" s="26">
        <f>A3</f>
        <v>44927</v>
      </c>
    </row>
    <row r="7" spans="1:20" ht="25.8" customHeight="1" x14ac:dyDescent="0.45"/>
    <row r="8" spans="1:20" ht="25.8" customHeight="1" x14ac:dyDescent="0.45">
      <c r="C8" s="63">
        <v>1</v>
      </c>
      <c r="D8" s="63"/>
      <c r="E8" s="63">
        <v>2</v>
      </c>
      <c r="F8" s="63"/>
      <c r="G8" s="63">
        <v>3</v>
      </c>
      <c r="H8" s="63"/>
      <c r="I8" s="63">
        <v>4</v>
      </c>
      <c r="J8" s="63"/>
      <c r="K8" s="63">
        <v>5</v>
      </c>
      <c r="L8" s="63"/>
      <c r="M8" s="63">
        <v>6</v>
      </c>
      <c r="N8" s="63"/>
      <c r="O8" s="63">
        <v>0</v>
      </c>
      <c r="P8" s="63"/>
      <c r="Q8" s="38"/>
      <c r="R8" s="38"/>
      <c r="S8" s="38"/>
      <c r="T8" s="38"/>
    </row>
    <row r="9" spans="1:20" ht="25.8" customHeight="1" x14ac:dyDescent="0.45">
      <c r="C9" s="62" t="s">
        <v>0</v>
      </c>
      <c r="D9" s="62"/>
      <c r="E9" s="62" t="s">
        <v>13</v>
      </c>
      <c r="F9" s="62"/>
      <c r="G9" s="62" t="s">
        <v>14</v>
      </c>
      <c r="H9" s="62"/>
      <c r="I9" s="62" t="s">
        <v>15</v>
      </c>
      <c r="J9" s="62"/>
      <c r="K9" s="62" t="s">
        <v>16</v>
      </c>
      <c r="L9" s="62"/>
      <c r="M9" s="62" t="s">
        <v>17</v>
      </c>
      <c r="N9" s="62"/>
      <c r="O9" s="62" t="s">
        <v>30</v>
      </c>
      <c r="P9" s="62"/>
    </row>
    <row r="10" spans="1:20" ht="25.8" customHeight="1" x14ac:dyDescent="0.45">
      <c r="C10" s="40">
        <f>A3-MOD(A3-1,7)</f>
        <v>44927</v>
      </c>
      <c r="D10" s="7"/>
      <c r="E10" s="40">
        <f>C10+1</f>
        <v>44928</v>
      </c>
      <c r="F10" s="7"/>
      <c r="G10" s="40">
        <f>E10+1</f>
        <v>44929</v>
      </c>
      <c r="H10" s="7"/>
      <c r="I10" s="40">
        <f>G10+1</f>
        <v>44930</v>
      </c>
      <c r="J10" s="7"/>
      <c r="K10" s="40">
        <f>I10+1</f>
        <v>44931</v>
      </c>
      <c r="L10" s="7"/>
      <c r="M10" s="40">
        <f>K10+1</f>
        <v>44932</v>
      </c>
      <c r="N10" s="7"/>
      <c r="O10" s="40">
        <f t="shared" ref="O10:O13" si="0">M10+1</f>
        <v>44933</v>
      </c>
      <c r="P10" s="7"/>
    </row>
    <row r="11" spans="1:20" ht="25.8" customHeight="1" x14ac:dyDescent="0.45">
      <c r="C11" s="8"/>
      <c r="D11" s="9"/>
      <c r="E11" s="8"/>
      <c r="F11" s="9"/>
      <c r="G11" s="8"/>
      <c r="H11" s="9"/>
      <c r="I11" s="8"/>
      <c r="J11" s="9"/>
      <c r="K11" s="8"/>
      <c r="L11" s="9"/>
      <c r="M11" s="8"/>
      <c r="N11" s="9"/>
      <c r="O11" s="8"/>
      <c r="P11" s="9"/>
    </row>
    <row r="12" spans="1:20" ht="25.8" customHeight="1" x14ac:dyDescent="0.45">
      <c r="C12" s="10"/>
      <c r="D12" s="11"/>
      <c r="E12" s="10"/>
      <c r="F12" s="11"/>
      <c r="G12" s="10"/>
      <c r="H12" s="11"/>
      <c r="I12" s="10"/>
      <c r="J12" s="11"/>
      <c r="K12" s="10"/>
      <c r="L12" s="11"/>
      <c r="M12" s="10"/>
      <c r="N12" s="11"/>
      <c r="O12" s="10"/>
      <c r="P12" s="11"/>
    </row>
    <row r="13" spans="1:20" ht="25.8" customHeight="1" x14ac:dyDescent="0.45">
      <c r="C13" s="40">
        <f>O10+1</f>
        <v>44934</v>
      </c>
      <c r="D13" s="7"/>
      <c r="E13" s="40">
        <f>C13+1</f>
        <v>44935</v>
      </c>
      <c r="F13" s="7"/>
      <c r="G13" s="40">
        <f>E13+1</f>
        <v>44936</v>
      </c>
      <c r="H13" s="7"/>
      <c r="I13" s="40">
        <f>G13+1</f>
        <v>44937</v>
      </c>
      <c r="J13" s="7"/>
      <c r="K13" s="40">
        <f>I13+1</f>
        <v>44938</v>
      </c>
      <c r="L13" s="7"/>
      <c r="M13" s="40">
        <f>K13+1</f>
        <v>44939</v>
      </c>
      <c r="N13" s="7"/>
      <c r="O13" s="40">
        <f t="shared" si="0"/>
        <v>44940</v>
      </c>
      <c r="P13" s="7"/>
    </row>
    <row r="14" spans="1:20" ht="25.8" customHeight="1" x14ac:dyDescent="0.45">
      <c r="C14" s="8"/>
      <c r="D14" s="9"/>
      <c r="E14" s="8"/>
      <c r="F14" s="9"/>
      <c r="G14" s="8"/>
      <c r="H14" s="9"/>
      <c r="I14" s="8"/>
      <c r="J14" s="9"/>
      <c r="K14" s="8"/>
      <c r="L14" s="9"/>
      <c r="M14" s="8"/>
      <c r="N14" s="9"/>
      <c r="O14" s="8"/>
      <c r="P14" s="9"/>
    </row>
    <row r="15" spans="1:20" ht="25.8" customHeight="1" x14ac:dyDescent="0.45">
      <c r="C15" s="10"/>
      <c r="D15" s="11"/>
      <c r="E15" s="10"/>
      <c r="F15" s="11"/>
      <c r="G15" s="10"/>
      <c r="H15" s="11"/>
      <c r="I15" s="10"/>
      <c r="J15" s="11"/>
      <c r="K15" s="10"/>
      <c r="L15" s="11"/>
      <c r="M15" s="10"/>
      <c r="N15" s="11"/>
      <c r="O15" s="10"/>
      <c r="P15" s="11"/>
    </row>
    <row r="16" spans="1:20" ht="25.8" customHeight="1" x14ac:dyDescent="0.45">
      <c r="C16" s="40">
        <f>O13+1</f>
        <v>44941</v>
      </c>
      <c r="D16" s="7"/>
      <c r="E16" s="40">
        <f>C16+1</f>
        <v>44942</v>
      </c>
      <c r="F16" s="7"/>
      <c r="G16" s="40">
        <f>E16+1</f>
        <v>44943</v>
      </c>
      <c r="H16" s="7"/>
      <c r="I16" s="40">
        <f>G16+1</f>
        <v>44944</v>
      </c>
      <c r="J16" s="7"/>
      <c r="K16" s="40">
        <f>I16+1</f>
        <v>44945</v>
      </c>
      <c r="L16" s="7"/>
      <c r="M16" s="40">
        <f>K16+1</f>
        <v>44946</v>
      </c>
      <c r="N16" s="7"/>
      <c r="O16" s="40">
        <f t="shared" ref="O16" si="1">M16+1</f>
        <v>44947</v>
      </c>
      <c r="P16" s="7"/>
    </row>
    <row r="17" spans="3:16" ht="25.8" customHeight="1" x14ac:dyDescent="0.45">
      <c r="C17" s="8"/>
      <c r="D17" s="9"/>
      <c r="E17" s="8"/>
      <c r="F17" s="9"/>
      <c r="G17" s="8"/>
      <c r="H17" s="9"/>
      <c r="I17" s="8"/>
      <c r="J17" s="9"/>
      <c r="K17" s="8"/>
      <c r="L17" s="9"/>
      <c r="M17" s="8"/>
      <c r="N17" s="9"/>
      <c r="O17" s="8"/>
      <c r="P17" s="9"/>
    </row>
    <row r="18" spans="3:16" ht="25.8" customHeight="1" x14ac:dyDescent="0.45">
      <c r="C18" s="10"/>
      <c r="D18" s="11"/>
      <c r="E18" s="10"/>
      <c r="F18" s="11"/>
      <c r="G18" s="10"/>
      <c r="H18" s="11"/>
      <c r="I18" s="10"/>
      <c r="J18" s="11"/>
      <c r="K18" s="10"/>
      <c r="L18" s="11"/>
      <c r="M18" s="10"/>
      <c r="N18" s="11"/>
      <c r="O18" s="10"/>
      <c r="P18" s="11"/>
    </row>
    <row r="19" spans="3:16" ht="25.8" customHeight="1" x14ac:dyDescent="0.45">
      <c r="C19" s="40">
        <f>O16+1</f>
        <v>44948</v>
      </c>
      <c r="D19" s="7"/>
      <c r="E19" s="40">
        <f>C19+1</f>
        <v>44949</v>
      </c>
      <c r="F19" s="7"/>
      <c r="G19" s="40">
        <f>E19+1</f>
        <v>44950</v>
      </c>
      <c r="H19" s="7"/>
      <c r="I19" s="40">
        <f>G19+1</f>
        <v>44951</v>
      </c>
      <c r="J19" s="7"/>
      <c r="K19" s="40">
        <f>I19+1</f>
        <v>44952</v>
      </c>
      <c r="L19" s="7"/>
      <c r="M19" s="40">
        <f>K19+1</f>
        <v>44953</v>
      </c>
      <c r="N19" s="7"/>
      <c r="O19" s="40">
        <f t="shared" ref="O19" si="2">M19+1</f>
        <v>44954</v>
      </c>
      <c r="P19" s="7"/>
    </row>
    <row r="20" spans="3:16" ht="25.8" customHeight="1" x14ac:dyDescent="0.45">
      <c r="C20" s="8"/>
      <c r="D20" s="9"/>
      <c r="E20" s="8"/>
      <c r="F20" s="9"/>
      <c r="G20" s="8"/>
      <c r="H20" s="9"/>
      <c r="I20" s="8"/>
      <c r="J20" s="9"/>
      <c r="K20" s="8"/>
      <c r="L20" s="9"/>
      <c r="M20" s="8"/>
      <c r="N20" s="9"/>
      <c r="O20" s="8"/>
      <c r="P20" s="9"/>
    </row>
    <row r="21" spans="3:16" ht="25.8" customHeight="1" x14ac:dyDescent="0.45">
      <c r="C21" s="10"/>
      <c r="D21" s="11"/>
      <c r="E21" s="10"/>
      <c r="F21" s="11"/>
      <c r="G21" s="10"/>
      <c r="H21" s="11"/>
      <c r="I21" s="10"/>
      <c r="J21" s="11"/>
      <c r="K21" s="10"/>
      <c r="L21" s="11"/>
      <c r="M21" s="10"/>
      <c r="N21" s="11"/>
      <c r="O21" s="10"/>
      <c r="P21" s="11"/>
    </row>
    <row r="22" spans="3:16" ht="25.8" customHeight="1" x14ac:dyDescent="0.45">
      <c r="C22" s="40">
        <f>O19+1</f>
        <v>44955</v>
      </c>
      <c r="D22" s="7"/>
      <c r="E22" s="40">
        <f>C22+1</f>
        <v>44956</v>
      </c>
      <c r="F22" s="7"/>
      <c r="G22" s="40">
        <f>E22+1</f>
        <v>44957</v>
      </c>
      <c r="H22" s="7"/>
      <c r="I22" s="40">
        <f>G22+1</f>
        <v>44958</v>
      </c>
      <c r="J22" s="7"/>
      <c r="K22" s="40">
        <f>I22+1</f>
        <v>44959</v>
      </c>
      <c r="L22" s="7"/>
      <c r="M22" s="40">
        <f>K22+1</f>
        <v>44960</v>
      </c>
      <c r="N22" s="7"/>
      <c r="O22" s="40">
        <f t="shared" ref="O22" si="3">M22+1</f>
        <v>44961</v>
      </c>
      <c r="P22" s="7"/>
    </row>
    <row r="23" spans="3:16" ht="25.8" customHeight="1" x14ac:dyDescent="0.45">
      <c r="C23" s="8"/>
      <c r="D23" s="9"/>
      <c r="E23" s="8"/>
      <c r="F23" s="9"/>
      <c r="G23" s="8"/>
      <c r="H23" s="9"/>
      <c r="I23" s="8"/>
      <c r="J23" s="9"/>
      <c r="K23" s="8"/>
      <c r="L23" s="9"/>
      <c r="M23" s="8"/>
      <c r="N23" s="9"/>
      <c r="O23" s="8"/>
      <c r="P23" s="9"/>
    </row>
    <row r="24" spans="3:16" ht="25.8" customHeight="1" x14ac:dyDescent="0.45">
      <c r="C24" s="10"/>
      <c r="D24" s="11"/>
      <c r="E24" s="10"/>
      <c r="F24" s="11"/>
      <c r="G24" s="10"/>
      <c r="H24" s="11"/>
      <c r="I24" s="10"/>
      <c r="J24" s="11"/>
      <c r="K24" s="10"/>
      <c r="L24" s="11"/>
      <c r="M24" s="10"/>
      <c r="N24" s="11"/>
      <c r="O24" s="10"/>
      <c r="P24" s="11"/>
    </row>
    <row r="25" spans="3:16" ht="25.8" customHeight="1" x14ac:dyDescent="0.45">
      <c r="C25" s="40">
        <f>O22+1</f>
        <v>44962</v>
      </c>
      <c r="D25" s="7"/>
      <c r="E25" s="40">
        <f>C25+1</f>
        <v>44963</v>
      </c>
      <c r="F25" s="7"/>
      <c r="G25" s="40">
        <f>E25+1</f>
        <v>44964</v>
      </c>
      <c r="H25" s="7"/>
      <c r="I25" s="40">
        <f>G25+1</f>
        <v>44965</v>
      </c>
      <c r="J25" s="7"/>
      <c r="K25" s="40">
        <f>I25+1</f>
        <v>44966</v>
      </c>
      <c r="L25" s="7"/>
      <c r="M25" s="40">
        <f>K25+1</f>
        <v>44967</v>
      </c>
      <c r="N25" s="7"/>
      <c r="O25" s="40">
        <f t="shared" ref="O25" si="4">M25+1</f>
        <v>44968</v>
      </c>
      <c r="P25" s="7"/>
    </row>
    <row r="26" spans="3:16" ht="25.8" customHeight="1" x14ac:dyDescent="0.45">
      <c r="C26" s="8"/>
      <c r="D26" s="9"/>
      <c r="E26" s="8"/>
      <c r="F26" s="9"/>
      <c r="G26" s="8"/>
      <c r="H26" s="9"/>
      <c r="I26" s="8"/>
      <c r="J26" s="9"/>
      <c r="K26" s="8"/>
      <c r="L26" s="9"/>
      <c r="M26" s="8"/>
      <c r="N26" s="9"/>
      <c r="O26" s="8"/>
      <c r="P26" s="9"/>
    </row>
    <row r="27" spans="3:16" ht="25.8" customHeight="1" x14ac:dyDescent="0.45">
      <c r="C27" s="10"/>
      <c r="D27" s="11"/>
      <c r="E27" s="10"/>
      <c r="F27" s="11"/>
      <c r="G27" s="10"/>
      <c r="H27" s="11"/>
      <c r="I27" s="10"/>
      <c r="J27" s="11"/>
      <c r="K27" s="10"/>
      <c r="L27" s="11"/>
      <c r="M27" s="10"/>
      <c r="N27" s="11"/>
      <c r="O27" s="10"/>
      <c r="P27" s="11"/>
    </row>
    <row r="28" spans="3:16" ht="25.8" customHeight="1" x14ac:dyDescent="0.45">
      <c r="C28" s="25"/>
      <c r="D28" s="25"/>
    </row>
    <row r="29" spans="3:16" ht="25.8" customHeight="1" x14ac:dyDescent="0.45">
      <c r="C29" s="31"/>
      <c r="D29" s="31"/>
      <c r="E29" s="39"/>
      <c r="F29" s="39"/>
      <c r="G29" s="39"/>
      <c r="H29" s="39"/>
      <c r="I29" s="39"/>
      <c r="J29" s="39"/>
      <c r="K29" s="39"/>
      <c r="L29" s="39"/>
      <c r="M29" s="39"/>
      <c r="N29" s="39"/>
      <c r="O29" s="39"/>
      <c r="P29" s="39"/>
    </row>
    <row r="30" spans="3:16" ht="25.8" customHeight="1" x14ac:dyDescent="0.45">
      <c r="C30" s="25"/>
      <c r="D30" s="25"/>
      <c r="E30" s="25"/>
      <c r="F30" s="25"/>
      <c r="G30" s="25"/>
      <c r="H30" s="25"/>
      <c r="I30" s="25"/>
      <c r="J30" s="25"/>
      <c r="K30" s="25"/>
      <c r="L30" s="25"/>
      <c r="M30" s="25"/>
      <c r="N30" s="25"/>
      <c r="O30" s="25"/>
      <c r="P30" s="25"/>
    </row>
  </sheetData>
  <mergeCells count="7">
    <mergeCell ref="O9:P9"/>
    <mergeCell ref="C9:D9"/>
    <mergeCell ref="E9:F9"/>
    <mergeCell ref="G9:H9"/>
    <mergeCell ref="I9:J9"/>
    <mergeCell ref="K9:L9"/>
    <mergeCell ref="M9:N9"/>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B5682-359D-4544-8C23-40C36620C7BA}">
  <dimension ref="A1:R24"/>
  <sheetViews>
    <sheetView tabSelected="1" workbookViewId="0">
      <selection activeCell="N25" sqref="N25"/>
    </sheetView>
  </sheetViews>
  <sheetFormatPr defaultRowHeight="18" x14ac:dyDescent="0.45"/>
  <cols>
    <col min="1" max="1" width="10.19921875" bestFit="1" customWidth="1"/>
    <col min="2" max="2" width="3.796875" customWidth="1"/>
    <col min="4" max="4" width="9.19921875" bestFit="1" customWidth="1"/>
    <col min="5" max="9" width="9" bestFit="1" customWidth="1"/>
    <col min="10" max="10" width="8.8984375" bestFit="1" customWidth="1"/>
    <col min="15" max="15" width="9.19921875" bestFit="1" customWidth="1"/>
    <col min="17" max="18" width="9.19921875" bestFit="1" customWidth="1"/>
  </cols>
  <sheetData>
    <row r="1" spans="1:18" x14ac:dyDescent="0.45">
      <c r="A1">
        <v>2015</v>
      </c>
      <c r="B1" t="s">
        <v>7</v>
      </c>
    </row>
    <row r="2" spans="1:18" x14ac:dyDescent="0.45">
      <c r="A2">
        <v>2</v>
      </c>
      <c r="B2" t="s">
        <v>8</v>
      </c>
    </row>
    <row r="3" spans="1:18" x14ac:dyDescent="0.45">
      <c r="A3" s="25">
        <f>DATE(A1,A2,1)</f>
        <v>42036</v>
      </c>
      <c r="B3" s="26">
        <f>A3</f>
        <v>42036</v>
      </c>
      <c r="C3" t="s">
        <v>9</v>
      </c>
      <c r="D3" s="30">
        <f>MOD(A3,7)</f>
        <v>1</v>
      </c>
      <c r="E3">
        <f>WEEKDAY(A3,1)</f>
        <v>1</v>
      </c>
    </row>
    <row r="4" spans="1:18" x14ac:dyDescent="0.45">
      <c r="L4" s="30">
        <v>0</v>
      </c>
      <c r="M4" s="30">
        <v>1</v>
      </c>
      <c r="N4" s="30">
        <v>2</v>
      </c>
      <c r="O4" s="30">
        <v>3</v>
      </c>
      <c r="P4" s="30">
        <v>4</v>
      </c>
      <c r="Q4" s="30">
        <v>5</v>
      </c>
      <c r="R4" s="30">
        <v>6</v>
      </c>
    </row>
    <row r="5" spans="1:18" x14ac:dyDescent="0.45">
      <c r="D5" s="28" t="s">
        <v>10</v>
      </c>
      <c r="E5" s="28" t="s">
        <v>11</v>
      </c>
      <c r="F5" s="28" t="s">
        <v>1</v>
      </c>
      <c r="G5" s="28" t="s">
        <v>2</v>
      </c>
      <c r="H5" s="28" t="s">
        <v>3</v>
      </c>
      <c r="I5" s="28" t="s">
        <v>4</v>
      </c>
      <c r="J5" s="28" t="s">
        <v>5</v>
      </c>
      <c r="L5" s="31" t="s">
        <v>10</v>
      </c>
      <c r="M5" s="31" t="s">
        <v>0</v>
      </c>
      <c r="N5" s="31" t="s">
        <v>18</v>
      </c>
      <c r="O5" s="31" t="s">
        <v>2</v>
      </c>
      <c r="P5" s="31" t="s">
        <v>3</v>
      </c>
      <c r="Q5" s="31" t="s">
        <v>4</v>
      </c>
      <c r="R5" s="31" t="s">
        <v>5</v>
      </c>
    </row>
    <row r="6" spans="1:18" x14ac:dyDescent="0.45">
      <c r="D6" s="64">
        <f>$A$3-MOD($A$3,7)</f>
        <v>42035</v>
      </c>
      <c r="E6" s="29">
        <f>D6+1</f>
        <v>42036</v>
      </c>
      <c r="F6" s="29">
        <f>E6+1</f>
        <v>42037</v>
      </c>
      <c r="G6" s="29">
        <f t="shared" ref="G6:J6" si="0">F6+1</f>
        <v>42038</v>
      </c>
      <c r="H6" s="29">
        <f t="shared" si="0"/>
        <v>42039</v>
      </c>
      <c r="I6" s="29">
        <f t="shared" si="0"/>
        <v>42040</v>
      </c>
      <c r="J6" s="29">
        <f t="shared" si="0"/>
        <v>42041</v>
      </c>
    </row>
    <row r="7" spans="1:18" x14ac:dyDescent="0.45">
      <c r="D7" s="27"/>
      <c r="E7" s="27"/>
      <c r="F7" s="27"/>
      <c r="G7" s="27"/>
      <c r="H7" s="27"/>
      <c r="I7" s="27"/>
      <c r="J7" s="27"/>
    </row>
    <row r="8" spans="1:18" x14ac:dyDescent="0.45">
      <c r="D8" s="28" t="s">
        <v>12</v>
      </c>
      <c r="E8" s="28" t="s">
        <v>1</v>
      </c>
      <c r="F8" s="28" t="s">
        <v>2</v>
      </c>
      <c r="G8" s="28" t="s">
        <v>3</v>
      </c>
      <c r="H8" s="28" t="s">
        <v>4</v>
      </c>
      <c r="I8" s="28" t="s">
        <v>5</v>
      </c>
      <c r="J8" s="28" t="s">
        <v>6</v>
      </c>
    </row>
    <row r="9" spans="1:18" x14ac:dyDescent="0.45">
      <c r="C9" s="37"/>
      <c r="D9" s="64">
        <f>$A$3-MOD($A$3-1,7)</f>
        <v>42036</v>
      </c>
      <c r="E9" s="29">
        <f>D9+1</f>
        <v>42037</v>
      </c>
      <c r="F9" s="29">
        <f>E9+1</f>
        <v>42038</v>
      </c>
      <c r="G9" s="29">
        <f t="shared" ref="G9:J9" si="1">F9+1</f>
        <v>42039</v>
      </c>
      <c r="H9" s="29">
        <f t="shared" si="1"/>
        <v>42040</v>
      </c>
      <c r="I9" s="29">
        <f t="shared" si="1"/>
        <v>42041</v>
      </c>
      <c r="J9" s="29">
        <f t="shared" si="1"/>
        <v>42042</v>
      </c>
    </row>
    <row r="10" spans="1:18" x14ac:dyDescent="0.45">
      <c r="D10" s="27"/>
      <c r="E10" s="27"/>
      <c r="F10" s="27"/>
      <c r="G10" s="27"/>
      <c r="H10" s="27"/>
      <c r="I10" s="27"/>
      <c r="J10" s="27"/>
    </row>
    <row r="11" spans="1:18" x14ac:dyDescent="0.45">
      <c r="D11" s="28" t="s">
        <v>13</v>
      </c>
      <c r="E11" s="28" t="s">
        <v>2</v>
      </c>
      <c r="F11" s="28" t="s">
        <v>3</v>
      </c>
      <c r="G11" s="28" t="s">
        <v>4</v>
      </c>
      <c r="H11" s="28" t="s">
        <v>5</v>
      </c>
      <c r="I11" s="28" t="s">
        <v>6</v>
      </c>
      <c r="J11" s="28" t="s">
        <v>11</v>
      </c>
    </row>
    <row r="12" spans="1:18" x14ac:dyDescent="0.45">
      <c r="D12" s="64">
        <f>$A$3-MOD($A$3-2,7)</f>
        <v>42030</v>
      </c>
      <c r="E12" s="29">
        <f>D12+1</f>
        <v>42031</v>
      </c>
      <c r="F12" s="29">
        <f>E12+1</f>
        <v>42032</v>
      </c>
      <c r="G12" s="29">
        <f t="shared" ref="G12:J12" si="2">F12+1</f>
        <v>42033</v>
      </c>
      <c r="H12" s="29">
        <f t="shared" si="2"/>
        <v>42034</v>
      </c>
      <c r="I12" s="29">
        <f t="shared" si="2"/>
        <v>42035</v>
      </c>
      <c r="J12" s="29">
        <f t="shared" si="2"/>
        <v>42036</v>
      </c>
    </row>
    <row r="13" spans="1:18" x14ac:dyDescent="0.45">
      <c r="D13" s="27"/>
      <c r="E13" s="27"/>
      <c r="F13" s="27"/>
      <c r="G13" s="27"/>
      <c r="H13" s="27"/>
      <c r="I13" s="27"/>
      <c r="J13" s="27"/>
    </row>
    <row r="14" spans="1:18" x14ac:dyDescent="0.45">
      <c r="D14" s="28" t="s">
        <v>14</v>
      </c>
      <c r="E14" s="28" t="s">
        <v>3</v>
      </c>
      <c r="F14" s="28" t="s">
        <v>4</v>
      </c>
      <c r="G14" s="28" t="s">
        <v>5</v>
      </c>
      <c r="H14" s="28" t="s">
        <v>6</v>
      </c>
      <c r="I14" s="28" t="s">
        <v>11</v>
      </c>
      <c r="J14" s="28" t="s">
        <v>1</v>
      </c>
    </row>
    <row r="15" spans="1:18" x14ac:dyDescent="0.45">
      <c r="D15" s="64">
        <f>$A$3-MOD($A$3-3,7)</f>
        <v>42031</v>
      </c>
      <c r="E15" s="29">
        <f>D15+1</f>
        <v>42032</v>
      </c>
      <c r="F15" s="29">
        <f>E15+1</f>
        <v>42033</v>
      </c>
      <c r="G15" s="29">
        <f t="shared" ref="G15:J15" si="3">F15+1</f>
        <v>42034</v>
      </c>
      <c r="H15" s="29">
        <f t="shared" si="3"/>
        <v>42035</v>
      </c>
      <c r="I15" s="29">
        <f t="shared" si="3"/>
        <v>42036</v>
      </c>
      <c r="J15" s="29">
        <f t="shared" si="3"/>
        <v>42037</v>
      </c>
    </row>
    <row r="16" spans="1:18" x14ac:dyDescent="0.45">
      <c r="D16" s="27"/>
      <c r="E16" s="27"/>
      <c r="F16" s="27"/>
      <c r="G16" s="27"/>
      <c r="H16" s="27"/>
      <c r="I16" s="27"/>
      <c r="J16" s="27"/>
    </row>
    <row r="17" spans="4:10" x14ac:dyDescent="0.45">
      <c r="D17" s="28" t="s">
        <v>15</v>
      </c>
      <c r="E17" s="28" t="s">
        <v>4</v>
      </c>
      <c r="F17" s="28" t="s">
        <v>5</v>
      </c>
      <c r="G17" s="28" t="s">
        <v>6</v>
      </c>
      <c r="H17" s="28" t="s">
        <v>11</v>
      </c>
      <c r="I17" s="28" t="s">
        <v>1</v>
      </c>
      <c r="J17" s="28" t="s">
        <v>2</v>
      </c>
    </row>
    <row r="18" spans="4:10" x14ac:dyDescent="0.45">
      <c r="D18" s="64">
        <f>$A$3-MOD($A$3-4,7)</f>
        <v>42032</v>
      </c>
      <c r="E18" s="29">
        <f>D18+1</f>
        <v>42033</v>
      </c>
      <c r="F18" s="29">
        <f>E18+1</f>
        <v>42034</v>
      </c>
      <c r="G18" s="29">
        <f t="shared" ref="G18:J18" si="4">F18+1</f>
        <v>42035</v>
      </c>
      <c r="H18" s="29">
        <f t="shared" si="4"/>
        <v>42036</v>
      </c>
      <c r="I18" s="29">
        <f t="shared" si="4"/>
        <v>42037</v>
      </c>
      <c r="J18" s="29">
        <f t="shared" si="4"/>
        <v>42038</v>
      </c>
    </row>
    <row r="19" spans="4:10" x14ac:dyDescent="0.45">
      <c r="D19" s="27"/>
      <c r="E19" s="27"/>
      <c r="F19" s="27"/>
      <c r="G19" s="27"/>
      <c r="H19" s="27"/>
      <c r="I19" s="27"/>
      <c r="J19" s="27"/>
    </row>
    <row r="20" spans="4:10" x14ac:dyDescent="0.45">
      <c r="D20" s="28" t="s">
        <v>16</v>
      </c>
      <c r="E20" s="28" t="s">
        <v>5</v>
      </c>
      <c r="F20" s="28" t="s">
        <v>6</v>
      </c>
      <c r="G20" s="28" t="s">
        <v>11</v>
      </c>
      <c r="H20" s="28" t="s">
        <v>1</v>
      </c>
      <c r="I20" s="28" t="s">
        <v>2</v>
      </c>
      <c r="J20" s="28" t="s">
        <v>3</v>
      </c>
    </row>
    <row r="21" spans="4:10" x14ac:dyDescent="0.45">
      <c r="D21" s="64">
        <f>$A$3-MOD($A$3-5,7)</f>
        <v>42033</v>
      </c>
      <c r="E21" s="29">
        <f>D21+1</f>
        <v>42034</v>
      </c>
      <c r="F21" s="29">
        <f>E21+1</f>
        <v>42035</v>
      </c>
      <c r="G21" s="29">
        <f t="shared" ref="G21:J21" si="5">F21+1</f>
        <v>42036</v>
      </c>
      <c r="H21" s="29">
        <f t="shared" si="5"/>
        <v>42037</v>
      </c>
      <c r="I21" s="29">
        <f t="shared" si="5"/>
        <v>42038</v>
      </c>
      <c r="J21" s="29">
        <f t="shared" si="5"/>
        <v>42039</v>
      </c>
    </row>
    <row r="22" spans="4:10" x14ac:dyDescent="0.45">
      <c r="D22" s="27"/>
      <c r="E22" s="27"/>
      <c r="F22" s="27"/>
      <c r="G22" s="27"/>
      <c r="H22" s="27"/>
      <c r="I22" s="27"/>
      <c r="J22" s="27"/>
    </row>
    <row r="23" spans="4:10" x14ac:dyDescent="0.45">
      <c r="D23" s="28" t="s">
        <v>17</v>
      </c>
      <c r="E23" s="28" t="s">
        <v>6</v>
      </c>
      <c r="F23" s="28" t="s">
        <v>11</v>
      </c>
      <c r="G23" s="28" t="s">
        <v>1</v>
      </c>
      <c r="H23" s="28" t="s">
        <v>2</v>
      </c>
      <c r="I23" s="28" t="s">
        <v>3</v>
      </c>
      <c r="J23" s="28" t="s">
        <v>4</v>
      </c>
    </row>
    <row r="24" spans="4:10" x14ac:dyDescent="0.45">
      <c r="D24" s="64">
        <f>$A$3-MOD($A$3-6,7)</f>
        <v>42034</v>
      </c>
      <c r="E24" s="29">
        <f>D24+1</f>
        <v>42035</v>
      </c>
      <c r="F24" s="29">
        <f>E24+1</f>
        <v>42036</v>
      </c>
      <c r="G24" s="29">
        <f t="shared" ref="G24:J24" si="6">F24+1</f>
        <v>42037</v>
      </c>
      <c r="H24" s="29">
        <f t="shared" si="6"/>
        <v>42038</v>
      </c>
      <c r="I24" s="29">
        <f t="shared" si="6"/>
        <v>42039</v>
      </c>
      <c r="J24" s="29">
        <f t="shared" si="6"/>
        <v>42040</v>
      </c>
    </row>
  </sheetData>
  <phoneticPr fontId="1"/>
  <conditionalFormatting sqref="D6:J24">
    <cfRule type="expression" dxfId="0" priority="1">
      <formula>D6=$A$3</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5BAD-3782-4417-B7B7-8F8B52D91254}">
  <dimension ref="A1:P17"/>
  <sheetViews>
    <sheetView zoomScale="112" zoomScaleNormal="112" workbookViewId="0">
      <selection activeCell="C2" sqref="C2"/>
    </sheetView>
  </sheetViews>
  <sheetFormatPr defaultRowHeight="18" x14ac:dyDescent="0.45"/>
  <cols>
    <col min="1" max="1" width="16.796875" customWidth="1"/>
    <col min="2" max="16" width="10.796875" customWidth="1"/>
  </cols>
  <sheetData>
    <row r="1" spans="1:16" x14ac:dyDescent="0.45">
      <c r="B1">
        <v>2023</v>
      </c>
      <c r="C1">
        <v>5</v>
      </c>
      <c r="D1">
        <v>1</v>
      </c>
    </row>
    <row r="3" spans="1:16" x14ac:dyDescent="0.45">
      <c r="A3" s="37"/>
      <c r="B3" s="25">
        <f>DATE(B1,C1,D1)</f>
        <v>45047</v>
      </c>
      <c r="C3" s="25">
        <f t="shared" ref="C3:P3" si="0">B3+1</f>
        <v>45048</v>
      </c>
      <c r="D3" s="25">
        <f t="shared" si="0"/>
        <v>45049</v>
      </c>
      <c r="E3" s="25">
        <f t="shared" si="0"/>
        <v>45050</v>
      </c>
      <c r="F3" s="25">
        <f t="shared" si="0"/>
        <v>45051</v>
      </c>
      <c r="G3" s="25">
        <f t="shared" si="0"/>
        <v>45052</v>
      </c>
      <c r="H3" s="25">
        <f t="shared" si="0"/>
        <v>45053</v>
      </c>
      <c r="I3" s="25">
        <f t="shared" si="0"/>
        <v>45054</v>
      </c>
      <c r="J3" s="25">
        <f t="shared" si="0"/>
        <v>45055</v>
      </c>
      <c r="K3" s="25">
        <f t="shared" si="0"/>
        <v>45056</v>
      </c>
      <c r="L3" s="25">
        <f t="shared" si="0"/>
        <v>45057</v>
      </c>
      <c r="M3" s="25">
        <f t="shared" si="0"/>
        <v>45058</v>
      </c>
      <c r="N3" s="25">
        <f t="shared" si="0"/>
        <v>45059</v>
      </c>
      <c r="O3" s="25">
        <f t="shared" si="0"/>
        <v>45060</v>
      </c>
      <c r="P3" s="25">
        <f t="shared" si="0"/>
        <v>45061</v>
      </c>
    </row>
    <row r="4" spans="1:16" ht="18.600000000000001" thickBot="1" x14ac:dyDescent="0.5">
      <c r="A4" s="36" t="s">
        <v>29</v>
      </c>
      <c r="B4" s="35">
        <f t="shared" ref="B4:P4" si="1">MOD(B3,7)</f>
        <v>2</v>
      </c>
      <c r="C4" s="35">
        <f t="shared" si="1"/>
        <v>3</v>
      </c>
      <c r="D4" s="35">
        <f t="shared" si="1"/>
        <v>4</v>
      </c>
      <c r="E4" s="35">
        <f t="shared" si="1"/>
        <v>5</v>
      </c>
      <c r="F4" s="35">
        <f t="shared" si="1"/>
        <v>6</v>
      </c>
      <c r="G4" s="35">
        <f t="shared" si="1"/>
        <v>0</v>
      </c>
      <c r="H4" s="35">
        <f t="shared" si="1"/>
        <v>1</v>
      </c>
      <c r="I4" s="35">
        <f t="shared" si="1"/>
        <v>2</v>
      </c>
      <c r="J4" s="35">
        <f t="shared" si="1"/>
        <v>3</v>
      </c>
      <c r="K4" s="35">
        <f t="shared" si="1"/>
        <v>4</v>
      </c>
      <c r="L4" s="35">
        <f t="shared" si="1"/>
        <v>5</v>
      </c>
      <c r="M4" s="35">
        <f t="shared" si="1"/>
        <v>6</v>
      </c>
      <c r="N4" s="35">
        <f t="shared" si="1"/>
        <v>0</v>
      </c>
      <c r="O4" s="35">
        <f t="shared" si="1"/>
        <v>1</v>
      </c>
      <c r="P4" s="35">
        <f t="shared" si="1"/>
        <v>2</v>
      </c>
    </row>
    <row r="5" spans="1:16" x14ac:dyDescent="0.45">
      <c r="A5" s="33" t="s">
        <v>28</v>
      </c>
      <c r="B5" s="31">
        <f>WEEKDAY(B$3,1)</f>
        <v>2</v>
      </c>
      <c r="C5" s="31">
        <f t="shared" ref="C5:P5" si="2">WEEKDAY(C3,1)</f>
        <v>3</v>
      </c>
      <c r="D5" s="31">
        <f t="shared" si="2"/>
        <v>4</v>
      </c>
      <c r="E5" s="31">
        <f t="shared" si="2"/>
        <v>5</v>
      </c>
      <c r="F5" s="31">
        <f t="shared" si="2"/>
        <v>6</v>
      </c>
      <c r="G5" s="31">
        <f t="shared" si="2"/>
        <v>7</v>
      </c>
      <c r="H5" s="31">
        <f t="shared" si="2"/>
        <v>1</v>
      </c>
      <c r="I5" s="31">
        <f t="shared" si="2"/>
        <v>2</v>
      </c>
      <c r="J5" s="31">
        <f t="shared" si="2"/>
        <v>3</v>
      </c>
      <c r="K5" s="31">
        <f t="shared" si="2"/>
        <v>4</v>
      </c>
      <c r="L5" s="31">
        <f t="shared" si="2"/>
        <v>5</v>
      </c>
      <c r="M5" s="31">
        <f t="shared" si="2"/>
        <v>6</v>
      </c>
      <c r="N5" s="31">
        <f t="shared" si="2"/>
        <v>7</v>
      </c>
      <c r="O5" s="31">
        <f t="shared" si="2"/>
        <v>1</v>
      </c>
      <c r="P5" s="31">
        <f t="shared" si="2"/>
        <v>2</v>
      </c>
    </row>
    <row r="6" spans="1:16" x14ac:dyDescent="0.45">
      <c r="A6" s="33" t="s">
        <v>27</v>
      </c>
      <c r="B6" s="31">
        <f t="shared" ref="B6:P6" si="3">WEEKDAY(B$3,2)</f>
        <v>1</v>
      </c>
      <c r="C6" s="31">
        <f t="shared" si="3"/>
        <v>2</v>
      </c>
      <c r="D6" s="31">
        <f t="shared" si="3"/>
        <v>3</v>
      </c>
      <c r="E6" s="31">
        <f t="shared" si="3"/>
        <v>4</v>
      </c>
      <c r="F6" s="31">
        <f t="shared" si="3"/>
        <v>5</v>
      </c>
      <c r="G6" s="31">
        <f t="shared" si="3"/>
        <v>6</v>
      </c>
      <c r="H6" s="31">
        <f t="shared" si="3"/>
        <v>7</v>
      </c>
      <c r="I6" s="31">
        <f t="shared" si="3"/>
        <v>1</v>
      </c>
      <c r="J6" s="31">
        <f t="shared" si="3"/>
        <v>2</v>
      </c>
      <c r="K6" s="31">
        <f t="shared" si="3"/>
        <v>3</v>
      </c>
      <c r="L6" s="31">
        <f t="shared" si="3"/>
        <v>4</v>
      </c>
      <c r="M6" s="31">
        <f t="shared" si="3"/>
        <v>5</v>
      </c>
      <c r="N6" s="31">
        <f t="shared" si="3"/>
        <v>6</v>
      </c>
      <c r="O6" s="31">
        <f t="shared" si="3"/>
        <v>7</v>
      </c>
      <c r="P6" s="31">
        <f t="shared" si="3"/>
        <v>1</v>
      </c>
    </row>
    <row r="7" spans="1:16" x14ac:dyDescent="0.45">
      <c r="A7" s="33" t="s">
        <v>26</v>
      </c>
      <c r="B7" s="34">
        <f t="shared" ref="B7:P7" si="4">WEEKDAY(B$3,3)</f>
        <v>0</v>
      </c>
      <c r="C7" s="34">
        <f t="shared" si="4"/>
        <v>1</v>
      </c>
      <c r="D7" s="34">
        <f t="shared" si="4"/>
        <v>2</v>
      </c>
      <c r="E7" s="34">
        <f t="shared" si="4"/>
        <v>3</v>
      </c>
      <c r="F7" s="34">
        <f t="shared" si="4"/>
        <v>4</v>
      </c>
      <c r="G7" s="34">
        <f t="shared" si="4"/>
        <v>5</v>
      </c>
      <c r="H7" s="34">
        <f t="shared" si="4"/>
        <v>6</v>
      </c>
      <c r="I7" s="34">
        <f t="shared" si="4"/>
        <v>0</v>
      </c>
      <c r="J7" s="34">
        <f t="shared" si="4"/>
        <v>1</v>
      </c>
      <c r="K7" s="34">
        <f t="shared" si="4"/>
        <v>2</v>
      </c>
      <c r="L7" s="34">
        <f t="shared" si="4"/>
        <v>3</v>
      </c>
      <c r="M7" s="34">
        <f t="shared" si="4"/>
        <v>4</v>
      </c>
      <c r="N7" s="34">
        <f t="shared" si="4"/>
        <v>5</v>
      </c>
      <c r="O7" s="34">
        <f t="shared" si="4"/>
        <v>6</v>
      </c>
      <c r="P7" s="34">
        <f t="shared" si="4"/>
        <v>0</v>
      </c>
    </row>
    <row r="8" spans="1:16" x14ac:dyDescent="0.45">
      <c r="A8" s="33" t="s">
        <v>25</v>
      </c>
      <c r="B8" s="31">
        <f t="shared" ref="B8:P8" si="5">WEEKDAY(B$3,11)</f>
        <v>1</v>
      </c>
      <c r="C8" s="31">
        <f t="shared" si="5"/>
        <v>2</v>
      </c>
      <c r="D8" s="31">
        <f t="shared" si="5"/>
        <v>3</v>
      </c>
      <c r="E8" s="31">
        <f t="shared" si="5"/>
        <v>4</v>
      </c>
      <c r="F8" s="31">
        <f t="shared" si="5"/>
        <v>5</v>
      </c>
      <c r="G8" s="31">
        <f t="shared" si="5"/>
        <v>6</v>
      </c>
      <c r="H8" s="31">
        <f t="shared" si="5"/>
        <v>7</v>
      </c>
      <c r="I8" s="31">
        <f t="shared" si="5"/>
        <v>1</v>
      </c>
      <c r="J8" s="31">
        <f t="shared" si="5"/>
        <v>2</v>
      </c>
      <c r="K8" s="31">
        <f t="shared" si="5"/>
        <v>3</v>
      </c>
      <c r="L8" s="31">
        <f t="shared" si="5"/>
        <v>4</v>
      </c>
      <c r="M8" s="31">
        <f t="shared" si="5"/>
        <v>5</v>
      </c>
      <c r="N8" s="31">
        <f t="shared" si="5"/>
        <v>6</v>
      </c>
      <c r="O8" s="31">
        <f t="shared" si="5"/>
        <v>7</v>
      </c>
      <c r="P8" s="31">
        <f t="shared" si="5"/>
        <v>1</v>
      </c>
    </row>
    <row r="9" spans="1:16" x14ac:dyDescent="0.45">
      <c r="A9" s="33" t="s">
        <v>24</v>
      </c>
      <c r="B9" s="31">
        <f t="shared" ref="B9:P9" si="6">WEEKDAY(B$3,12)</f>
        <v>7</v>
      </c>
      <c r="C9" s="31">
        <f t="shared" si="6"/>
        <v>1</v>
      </c>
      <c r="D9" s="31">
        <f t="shared" si="6"/>
        <v>2</v>
      </c>
      <c r="E9" s="31">
        <f t="shared" si="6"/>
        <v>3</v>
      </c>
      <c r="F9" s="31">
        <f t="shared" si="6"/>
        <v>4</v>
      </c>
      <c r="G9" s="31">
        <f t="shared" si="6"/>
        <v>5</v>
      </c>
      <c r="H9" s="31">
        <f t="shared" si="6"/>
        <v>6</v>
      </c>
      <c r="I9" s="31">
        <f t="shared" si="6"/>
        <v>7</v>
      </c>
      <c r="J9" s="31">
        <f t="shared" si="6"/>
        <v>1</v>
      </c>
      <c r="K9" s="31">
        <f t="shared" si="6"/>
        <v>2</v>
      </c>
      <c r="L9" s="31">
        <f t="shared" si="6"/>
        <v>3</v>
      </c>
      <c r="M9" s="31">
        <f t="shared" si="6"/>
        <v>4</v>
      </c>
      <c r="N9" s="31">
        <f t="shared" si="6"/>
        <v>5</v>
      </c>
      <c r="O9" s="31">
        <f t="shared" si="6"/>
        <v>6</v>
      </c>
      <c r="P9" s="31">
        <f t="shared" si="6"/>
        <v>7</v>
      </c>
    </row>
    <row r="10" spans="1:16" x14ac:dyDescent="0.45">
      <c r="A10" s="33" t="s">
        <v>23</v>
      </c>
      <c r="B10" s="31">
        <f t="shared" ref="B10:P10" si="7">WEEKDAY(B$3,13)</f>
        <v>6</v>
      </c>
      <c r="C10" s="31">
        <f t="shared" si="7"/>
        <v>7</v>
      </c>
      <c r="D10" s="31">
        <f t="shared" si="7"/>
        <v>1</v>
      </c>
      <c r="E10" s="31">
        <f t="shared" si="7"/>
        <v>2</v>
      </c>
      <c r="F10" s="31">
        <f t="shared" si="7"/>
        <v>3</v>
      </c>
      <c r="G10" s="31">
        <f t="shared" si="7"/>
        <v>4</v>
      </c>
      <c r="H10" s="31">
        <f t="shared" si="7"/>
        <v>5</v>
      </c>
      <c r="I10" s="31">
        <f t="shared" si="7"/>
        <v>6</v>
      </c>
      <c r="J10" s="31">
        <f t="shared" si="7"/>
        <v>7</v>
      </c>
      <c r="K10" s="31">
        <f t="shared" si="7"/>
        <v>1</v>
      </c>
      <c r="L10" s="31">
        <f t="shared" si="7"/>
        <v>2</v>
      </c>
      <c r="M10" s="31">
        <f t="shared" si="7"/>
        <v>3</v>
      </c>
      <c r="N10" s="31">
        <f t="shared" si="7"/>
        <v>4</v>
      </c>
      <c r="O10" s="31">
        <f t="shared" si="7"/>
        <v>5</v>
      </c>
      <c r="P10" s="31">
        <f t="shared" si="7"/>
        <v>6</v>
      </c>
    </row>
    <row r="11" spans="1:16" x14ac:dyDescent="0.45">
      <c r="A11" s="33" t="s">
        <v>22</v>
      </c>
      <c r="B11" s="31">
        <f t="shared" ref="B11:P11" si="8">WEEKDAY(B$3,14)</f>
        <v>5</v>
      </c>
      <c r="C11" s="31">
        <f t="shared" si="8"/>
        <v>6</v>
      </c>
      <c r="D11" s="31">
        <f t="shared" si="8"/>
        <v>7</v>
      </c>
      <c r="E11" s="31">
        <f t="shared" si="8"/>
        <v>1</v>
      </c>
      <c r="F11" s="31">
        <f t="shared" si="8"/>
        <v>2</v>
      </c>
      <c r="G11" s="31">
        <f t="shared" si="8"/>
        <v>3</v>
      </c>
      <c r="H11" s="31">
        <f t="shared" si="8"/>
        <v>4</v>
      </c>
      <c r="I11" s="31">
        <f t="shared" si="8"/>
        <v>5</v>
      </c>
      <c r="J11" s="31">
        <f t="shared" si="8"/>
        <v>6</v>
      </c>
      <c r="K11" s="31">
        <f t="shared" si="8"/>
        <v>7</v>
      </c>
      <c r="L11" s="31">
        <f t="shared" si="8"/>
        <v>1</v>
      </c>
      <c r="M11" s="31">
        <f t="shared" si="8"/>
        <v>2</v>
      </c>
      <c r="N11" s="31">
        <f t="shared" si="8"/>
        <v>3</v>
      </c>
      <c r="O11" s="31">
        <f t="shared" si="8"/>
        <v>4</v>
      </c>
      <c r="P11" s="31">
        <f t="shared" si="8"/>
        <v>5</v>
      </c>
    </row>
    <row r="12" spans="1:16" x14ac:dyDescent="0.45">
      <c r="A12" s="33" t="s">
        <v>21</v>
      </c>
      <c r="B12" s="31">
        <f t="shared" ref="B12:P12" si="9">WEEKDAY(B$3,15)</f>
        <v>4</v>
      </c>
      <c r="C12" s="31">
        <f t="shared" si="9"/>
        <v>5</v>
      </c>
      <c r="D12" s="31">
        <f t="shared" si="9"/>
        <v>6</v>
      </c>
      <c r="E12" s="31">
        <f t="shared" si="9"/>
        <v>7</v>
      </c>
      <c r="F12" s="31">
        <f t="shared" si="9"/>
        <v>1</v>
      </c>
      <c r="G12" s="31">
        <f t="shared" si="9"/>
        <v>2</v>
      </c>
      <c r="H12" s="31">
        <f t="shared" si="9"/>
        <v>3</v>
      </c>
      <c r="I12" s="31">
        <f t="shared" si="9"/>
        <v>4</v>
      </c>
      <c r="J12" s="31">
        <f t="shared" si="9"/>
        <v>5</v>
      </c>
      <c r="K12" s="31">
        <f t="shared" si="9"/>
        <v>6</v>
      </c>
      <c r="L12" s="31">
        <f t="shared" si="9"/>
        <v>7</v>
      </c>
      <c r="M12" s="31">
        <f t="shared" si="9"/>
        <v>1</v>
      </c>
      <c r="N12" s="31">
        <f t="shared" si="9"/>
        <v>2</v>
      </c>
      <c r="O12" s="31">
        <f t="shared" si="9"/>
        <v>3</v>
      </c>
      <c r="P12" s="31">
        <f t="shared" si="9"/>
        <v>4</v>
      </c>
    </row>
    <row r="13" spans="1:16" x14ac:dyDescent="0.45">
      <c r="A13" s="33" t="s">
        <v>20</v>
      </c>
      <c r="B13" s="31">
        <f t="shared" ref="B13:P13" si="10">WEEKDAY(B$3,16)</f>
        <v>3</v>
      </c>
      <c r="C13" s="31">
        <f t="shared" si="10"/>
        <v>4</v>
      </c>
      <c r="D13" s="31">
        <f t="shared" si="10"/>
        <v>5</v>
      </c>
      <c r="E13" s="31">
        <f t="shared" si="10"/>
        <v>6</v>
      </c>
      <c r="F13" s="31">
        <f t="shared" si="10"/>
        <v>7</v>
      </c>
      <c r="G13" s="31">
        <f t="shared" si="10"/>
        <v>1</v>
      </c>
      <c r="H13" s="31">
        <f t="shared" si="10"/>
        <v>2</v>
      </c>
      <c r="I13" s="31">
        <f t="shared" si="10"/>
        <v>3</v>
      </c>
      <c r="J13" s="31">
        <f t="shared" si="10"/>
        <v>4</v>
      </c>
      <c r="K13" s="31">
        <f t="shared" si="10"/>
        <v>5</v>
      </c>
      <c r="L13" s="31">
        <f t="shared" si="10"/>
        <v>6</v>
      </c>
      <c r="M13" s="31">
        <f t="shared" si="10"/>
        <v>7</v>
      </c>
      <c r="N13" s="31">
        <f t="shared" si="10"/>
        <v>1</v>
      </c>
      <c r="O13" s="31">
        <f t="shared" si="10"/>
        <v>2</v>
      </c>
      <c r="P13" s="31">
        <f t="shared" si="10"/>
        <v>3</v>
      </c>
    </row>
    <row r="14" spans="1:16" x14ac:dyDescent="0.45">
      <c r="A14" s="33" t="s">
        <v>19</v>
      </c>
      <c r="B14" s="31">
        <f t="shared" ref="B14:P14" si="11">WEEKDAY(B$3,17)</f>
        <v>2</v>
      </c>
      <c r="C14" s="31">
        <f t="shared" si="11"/>
        <v>3</v>
      </c>
      <c r="D14" s="31">
        <f t="shared" si="11"/>
        <v>4</v>
      </c>
      <c r="E14" s="31">
        <f t="shared" si="11"/>
        <v>5</v>
      </c>
      <c r="F14" s="31">
        <f t="shared" si="11"/>
        <v>6</v>
      </c>
      <c r="G14" s="31">
        <f t="shared" si="11"/>
        <v>7</v>
      </c>
      <c r="H14" s="31">
        <f t="shared" si="11"/>
        <v>1</v>
      </c>
      <c r="I14" s="31">
        <f t="shared" si="11"/>
        <v>2</v>
      </c>
      <c r="J14" s="31">
        <f t="shared" si="11"/>
        <v>3</v>
      </c>
      <c r="K14" s="31">
        <f t="shared" si="11"/>
        <v>4</v>
      </c>
      <c r="L14" s="31">
        <f t="shared" si="11"/>
        <v>5</v>
      </c>
      <c r="M14" s="31">
        <f t="shared" si="11"/>
        <v>6</v>
      </c>
      <c r="N14" s="31">
        <f t="shared" si="11"/>
        <v>7</v>
      </c>
      <c r="O14" s="31">
        <f t="shared" si="11"/>
        <v>1</v>
      </c>
      <c r="P14" s="31">
        <f t="shared" si="11"/>
        <v>2</v>
      </c>
    </row>
    <row r="17" spans="2:16" x14ac:dyDescent="0.45">
      <c r="B17" s="32">
        <f t="shared" ref="B17:P17" si="12">B3</f>
        <v>45047</v>
      </c>
      <c r="C17" s="32">
        <f t="shared" si="12"/>
        <v>45048</v>
      </c>
      <c r="D17" s="32">
        <f t="shared" si="12"/>
        <v>45049</v>
      </c>
      <c r="E17" s="32">
        <f t="shared" si="12"/>
        <v>45050</v>
      </c>
      <c r="F17" s="32">
        <f t="shared" si="12"/>
        <v>45051</v>
      </c>
      <c r="G17" s="32">
        <f t="shared" si="12"/>
        <v>45052</v>
      </c>
      <c r="H17" s="32">
        <f t="shared" si="12"/>
        <v>45053</v>
      </c>
      <c r="I17" s="32">
        <f t="shared" si="12"/>
        <v>45054</v>
      </c>
      <c r="J17" s="32">
        <f t="shared" si="12"/>
        <v>45055</v>
      </c>
      <c r="K17" s="32">
        <f t="shared" si="12"/>
        <v>45056</v>
      </c>
      <c r="L17" s="32">
        <f t="shared" si="12"/>
        <v>45057</v>
      </c>
      <c r="M17" s="32">
        <f t="shared" si="12"/>
        <v>45058</v>
      </c>
      <c r="N17" s="32">
        <f t="shared" si="12"/>
        <v>45059</v>
      </c>
      <c r="O17" s="32">
        <f t="shared" si="12"/>
        <v>45060</v>
      </c>
      <c r="P17" s="32">
        <f t="shared" si="12"/>
        <v>45061</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C71A-FA8C-4893-9C30-FB2DB3172850}">
  <dimension ref="A1:Y20"/>
  <sheetViews>
    <sheetView zoomScaleNormal="100" workbookViewId="0">
      <selection activeCell="A4" sqref="A4"/>
    </sheetView>
  </sheetViews>
  <sheetFormatPr defaultRowHeight="18" x14ac:dyDescent="0.45"/>
  <cols>
    <col min="1" max="1" width="12.59765625" customWidth="1"/>
    <col min="2" max="2" width="2.8984375" customWidth="1"/>
    <col min="10" max="10" width="4.3984375" customWidth="1"/>
    <col min="18" max="18" width="1.09765625" customWidth="1"/>
  </cols>
  <sheetData>
    <row r="1" spans="1:25" x14ac:dyDescent="0.45">
      <c r="A1" s="41">
        <v>2026</v>
      </c>
      <c r="B1" t="s">
        <v>7</v>
      </c>
      <c r="J1" s="42"/>
    </row>
    <row r="2" spans="1:25" x14ac:dyDescent="0.45">
      <c r="A2" s="41">
        <v>5</v>
      </c>
      <c r="B2" t="s">
        <v>8</v>
      </c>
      <c r="J2" s="42"/>
    </row>
    <row r="3" spans="1:25" x14ac:dyDescent="0.45">
      <c r="A3" s="43">
        <f>DATE(A1,A2,1)</f>
        <v>46143</v>
      </c>
      <c r="J3" s="42"/>
    </row>
    <row r="4" spans="1:25" ht="22.8" thickBot="1" x14ac:dyDescent="0.5">
      <c r="C4" s="44" t="s">
        <v>0</v>
      </c>
      <c r="D4" s="45" t="s">
        <v>1</v>
      </c>
      <c r="E4" s="45" t="s">
        <v>2</v>
      </c>
      <c r="F4" s="45" t="s">
        <v>3</v>
      </c>
      <c r="G4" s="45" t="s">
        <v>4</v>
      </c>
      <c r="H4" s="45" t="s">
        <v>5</v>
      </c>
      <c r="I4" s="46" t="s">
        <v>6</v>
      </c>
      <c r="J4" s="42"/>
      <c r="K4" s="47" t="s">
        <v>0</v>
      </c>
      <c r="L4" s="45" t="s">
        <v>1</v>
      </c>
      <c r="M4" s="45" t="s">
        <v>2</v>
      </c>
      <c r="N4" s="45" t="s">
        <v>3</v>
      </c>
      <c r="O4" s="45" t="s">
        <v>4</v>
      </c>
      <c r="P4" s="45" t="s">
        <v>5</v>
      </c>
      <c r="Q4" s="46" t="s">
        <v>6</v>
      </c>
      <c r="S4" s="47" t="s">
        <v>0</v>
      </c>
      <c r="T4" s="45" t="s">
        <v>1</v>
      </c>
      <c r="U4" s="45" t="s">
        <v>2</v>
      </c>
      <c r="V4" s="45" t="s">
        <v>3</v>
      </c>
      <c r="W4" s="45" t="s">
        <v>4</v>
      </c>
      <c r="X4" s="45" t="s">
        <v>5</v>
      </c>
      <c r="Y4" s="46" t="s">
        <v>6</v>
      </c>
    </row>
    <row r="5" spans="1:25" ht="30" customHeight="1" thickBot="1" x14ac:dyDescent="0.5">
      <c r="C5" s="48">
        <f>$A$3-MOD($A$3-1,7)</f>
        <v>46138</v>
      </c>
      <c r="D5" s="49">
        <f>C5+1</f>
        <v>46139</v>
      </c>
      <c r="E5" s="50">
        <f t="shared" ref="E5:I6" si="0">D5+1</f>
        <v>46140</v>
      </c>
      <c r="F5" s="50">
        <f t="shared" si="0"/>
        <v>46141</v>
      </c>
      <c r="G5" s="50">
        <f t="shared" si="0"/>
        <v>46142</v>
      </c>
      <c r="H5" s="50">
        <f t="shared" si="0"/>
        <v>46143</v>
      </c>
      <c r="I5" s="50">
        <f t="shared" si="0"/>
        <v>46144</v>
      </c>
      <c r="J5" s="42"/>
      <c r="K5" s="48">
        <f>$A$3-WEEKDAY($A$3,1)+1</f>
        <v>46138</v>
      </c>
      <c r="L5" s="49">
        <f>K5+1</f>
        <v>46139</v>
      </c>
      <c r="M5" s="50">
        <f t="shared" ref="M5:Q6" si="1">L5+1</f>
        <v>46140</v>
      </c>
      <c r="N5" s="50">
        <f t="shared" si="1"/>
        <v>46141</v>
      </c>
      <c r="O5" s="50">
        <f t="shared" si="1"/>
        <v>46142</v>
      </c>
      <c r="P5" s="50">
        <f t="shared" si="1"/>
        <v>46143</v>
      </c>
      <c r="Q5" s="50">
        <f t="shared" si="1"/>
        <v>46144</v>
      </c>
      <c r="S5" s="48">
        <f>$A$3-WEEKDAY($A$3-7,1)+1</f>
        <v>46138</v>
      </c>
      <c r="T5" s="49">
        <f>S5+1</f>
        <v>46139</v>
      </c>
      <c r="U5" s="50">
        <f t="shared" ref="U5:Y6" si="2">T5+1</f>
        <v>46140</v>
      </c>
      <c r="V5" s="50">
        <f t="shared" si="2"/>
        <v>46141</v>
      </c>
      <c r="W5" s="50">
        <f t="shared" si="2"/>
        <v>46142</v>
      </c>
      <c r="X5" s="50">
        <f t="shared" si="2"/>
        <v>46143</v>
      </c>
      <c r="Y5" s="50">
        <f t="shared" si="2"/>
        <v>46144</v>
      </c>
    </row>
    <row r="6" spans="1:25" ht="30" customHeight="1" x14ac:dyDescent="0.45">
      <c r="C6" s="51">
        <f>I5+1</f>
        <v>46145</v>
      </c>
      <c r="D6" s="50">
        <f>C6+1</f>
        <v>46146</v>
      </c>
      <c r="E6" s="50">
        <f t="shared" si="0"/>
        <v>46147</v>
      </c>
      <c r="F6" s="50">
        <f t="shared" si="0"/>
        <v>46148</v>
      </c>
      <c r="G6" s="50">
        <f t="shared" si="0"/>
        <v>46149</v>
      </c>
      <c r="H6" s="50">
        <f t="shared" si="0"/>
        <v>46150</v>
      </c>
      <c r="I6" s="50">
        <f t="shared" si="0"/>
        <v>46151</v>
      </c>
      <c r="J6" s="42"/>
      <c r="K6" s="50">
        <f>Q5+1</f>
        <v>46145</v>
      </c>
      <c r="L6" s="50">
        <f>K6+1</f>
        <v>46146</v>
      </c>
      <c r="M6" s="50">
        <f t="shared" si="1"/>
        <v>46147</v>
      </c>
      <c r="N6" s="50">
        <f t="shared" si="1"/>
        <v>46148</v>
      </c>
      <c r="O6" s="50">
        <f t="shared" si="1"/>
        <v>46149</v>
      </c>
      <c r="P6" s="50">
        <f t="shared" si="1"/>
        <v>46150</v>
      </c>
      <c r="Q6" s="50">
        <f t="shared" si="1"/>
        <v>46151</v>
      </c>
      <c r="S6" s="50">
        <f>Y5+1</f>
        <v>46145</v>
      </c>
      <c r="T6" s="50">
        <f>S6+1</f>
        <v>46146</v>
      </c>
      <c r="U6" s="50">
        <f t="shared" si="2"/>
        <v>46147</v>
      </c>
      <c r="V6" s="50">
        <f t="shared" si="2"/>
        <v>46148</v>
      </c>
      <c r="W6" s="50">
        <f t="shared" si="2"/>
        <v>46149</v>
      </c>
      <c r="X6" s="50">
        <f t="shared" si="2"/>
        <v>46150</v>
      </c>
      <c r="Y6" s="50">
        <f t="shared" si="2"/>
        <v>46151</v>
      </c>
    </row>
    <row r="7" spans="1:25" ht="30" customHeight="1" x14ac:dyDescent="0.45">
      <c r="C7" s="50">
        <f t="shared" ref="C7:C10" si="3">I6+1</f>
        <v>46152</v>
      </c>
      <c r="D7" s="50">
        <f t="shared" ref="D7:I10" si="4">C7+1</f>
        <v>46153</v>
      </c>
      <c r="E7" s="50">
        <f t="shared" si="4"/>
        <v>46154</v>
      </c>
      <c r="F7" s="50">
        <f t="shared" si="4"/>
        <v>46155</v>
      </c>
      <c r="G7" s="50">
        <f t="shared" si="4"/>
        <v>46156</v>
      </c>
      <c r="H7" s="50">
        <f t="shared" si="4"/>
        <v>46157</v>
      </c>
      <c r="I7" s="50">
        <f t="shared" si="4"/>
        <v>46158</v>
      </c>
      <c r="J7" s="42"/>
      <c r="K7" s="50">
        <f t="shared" ref="K7:K10" si="5">Q6+1</f>
        <v>46152</v>
      </c>
      <c r="L7" s="50">
        <f t="shared" ref="L7:Q10" si="6">K7+1</f>
        <v>46153</v>
      </c>
      <c r="M7" s="50">
        <f t="shared" si="6"/>
        <v>46154</v>
      </c>
      <c r="N7" s="50">
        <f t="shared" si="6"/>
        <v>46155</v>
      </c>
      <c r="O7" s="50">
        <f t="shared" si="6"/>
        <v>46156</v>
      </c>
      <c r="P7" s="50">
        <f t="shared" si="6"/>
        <v>46157</v>
      </c>
      <c r="Q7" s="50">
        <f t="shared" si="6"/>
        <v>46158</v>
      </c>
      <c r="S7" s="50">
        <f t="shared" ref="S7:S10" si="7">Y6+1</f>
        <v>46152</v>
      </c>
      <c r="T7" s="50">
        <f t="shared" ref="T7:Y10" si="8">S7+1</f>
        <v>46153</v>
      </c>
      <c r="U7" s="50">
        <f t="shared" si="8"/>
        <v>46154</v>
      </c>
      <c r="V7" s="50">
        <f t="shared" si="8"/>
        <v>46155</v>
      </c>
      <c r="W7" s="50">
        <f t="shared" si="8"/>
        <v>46156</v>
      </c>
      <c r="X7" s="50">
        <f t="shared" si="8"/>
        <v>46157</v>
      </c>
      <c r="Y7" s="50">
        <f t="shared" si="8"/>
        <v>46158</v>
      </c>
    </row>
    <row r="8" spans="1:25" ht="30" customHeight="1" x14ac:dyDescent="0.45">
      <c r="C8" s="50">
        <f t="shared" si="3"/>
        <v>46159</v>
      </c>
      <c r="D8" s="50">
        <f t="shared" si="4"/>
        <v>46160</v>
      </c>
      <c r="E8" s="50">
        <f t="shared" si="4"/>
        <v>46161</v>
      </c>
      <c r="F8" s="50">
        <f t="shared" si="4"/>
        <v>46162</v>
      </c>
      <c r="G8" s="50">
        <f t="shared" si="4"/>
        <v>46163</v>
      </c>
      <c r="H8" s="50">
        <f t="shared" si="4"/>
        <v>46164</v>
      </c>
      <c r="I8" s="50">
        <f t="shared" si="4"/>
        <v>46165</v>
      </c>
      <c r="J8" s="42"/>
      <c r="K8" s="50">
        <f t="shared" si="5"/>
        <v>46159</v>
      </c>
      <c r="L8" s="50">
        <f t="shared" si="6"/>
        <v>46160</v>
      </c>
      <c r="M8" s="50">
        <f t="shared" si="6"/>
        <v>46161</v>
      </c>
      <c r="N8" s="50">
        <f t="shared" si="6"/>
        <v>46162</v>
      </c>
      <c r="O8" s="50">
        <f t="shared" si="6"/>
        <v>46163</v>
      </c>
      <c r="P8" s="50">
        <f t="shared" si="6"/>
        <v>46164</v>
      </c>
      <c r="Q8" s="50">
        <f t="shared" si="6"/>
        <v>46165</v>
      </c>
      <c r="S8" s="50">
        <f t="shared" si="7"/>
        <v>46159</v>
      </c>
      <c r="T8" s="50">
        <f t="shared" si="8"/>
        <v>46160</v>
      </c>
      <c r="U8" s="50">
        <f t="shared" si="8"/>
        <v>46161</v>
      </c>
      <c r="V8" s="50">
        <f t="shared" si="8"/>
        <v>46162</v>
      </c>
      <c r="W8" s="50">
        <f t="shared" si="8"/>
        <v>46163</v>
      </c>
      <c r="X8" s="50">
        <f t="shared" si="8"/>
        <v>46164</v>
      </c>
      <c r="Y8" s="50">
        <f t="shared" si="8"/>
        <v>46165</v>
      </c>
    </row>
    <row r="9" spans="1:25" ht="30" customHeight="1" x14ac:dyDescent="0.45">
      <c r="C9" s="50">
        <f t="shared" si="3"/>
        <v>46166</v>
      </c>
      <c r="D9" s="50">
        <f t="shared" si="4"/>
        <v>46167</v>
      </c>
      <c r="E9" s="50">
        <f t="shared" si="4"/>
        <v>46168</v>
      </c>
      <c r="F9" s="50">
        <f t="shared" si="4"/>
        <v>46169</v>
      </c>
      <c r="G9" s="50">
        <f t="shared" si="4"/>
        <v>46170</v>
      </c>
      <c r="H9" s="50">
        <f t="shared" si="4"/>
        <v>46171</v>
      </c>
      <c r="I9" s="50">
        <f t="shared" si="4"/>
        <v>46172</v>
      </c>
      <c r="J9" s="42"/>
      <c r="K9" s="50">
        <f t="shared" si="5"/>
        <v>46166</v>
      </c>
      <c r="L9" s="50">
        <f t="shared" si="6"/>
        <v>46167</v>
      </c>
      <c r="M9" s="50">
        <f t="shared" si="6"/>
        <v>46168</v>
      </c>
      <c r="N9" s="50">
        <f t="shared" si="6"/>
        <v>46169</v>
      </c>
      <c r="O9" s="50">
        <f t="shared" si="6"/>
        <v>46170</v>
      </c>
      <c r="P9" s="50">
        <f t="shared" si="6"/>
        <v>46171</v>
      </c>
      <c r="Q9" s="50">
        <f t="shared" si="6"/>
        <v>46172</v>
      </c>
      <c r="S9" s="50">
        <f t="shared" si="7"/>
        <v>46166</v>
      </c>
      <c r="T9" s="50">
        <f t="shared" si="8"/>
        <v>46167</v>
      </c>
      <c r="U9" s="50">
        <f t="shared" si="8"/>
        <v>46168</v>
      </c>
      <c r="V9" s="50">
        <f t="shared" si="8"/>
        <v>46169</v>
      </c>
      <c r="W9" s="50">
        <f t="shared" si="8"/>
        <v>46170</v>
      </c>
      <c r="X9" s="50">
        <f t="shared" si="8"/>
        <v>46171</v>
      </c>
      <c r="Y9" s="50">
        <f t="shared" si="8"/>
        <v>46172</v>
      </c>
    </row>
    <row r="10" spans="1:25" ht="30" customHeight="1" x14ac:dyDescent="0.45">
      <c r="C10" s="50">
        <f t="shared" si="3"/>
        <v>46173</v>
      </c>
      <c r="D10" s="50">
        <f t="shared" si="4"/>
        <v>46174</v>
      </c>
      <c r="E10" s="50">
        <f t="shared" si="4"/>
        <v>46175</v>
      </c>
      <c r="F10" s="50">
        <f t="shared" si="4"/>
        <v>46176</v>
      </c>
      <c r="G10" s="50">
        <f t="shared" si="4"/>
        <v>46177</v>
      </c>
      <c r="H10" s="50">
        <f t="shared" si="4"/>
        <v>46178</v>
      </c>
      <c r="I10" s="50">
        <f t="shared" si="4"/>
        <v>46179</v>
      </c>
      <c r="J10" s="42"/>
      <c r="K10" s="50">
        <f t="shared" si="5"/>
        <v>46173</v>
      </c>
      <c r="L10" s="50">
        <f t="shared" si="6"/>
        <v>46174</v>
      </c>
      <c r="M10" s="50">
        <f t="shared" si="6"/>
        <v>46175</v>
      </c>
      <c r="N10" s="50">
        <f t="shared" si="6"/>
        <v>46176</v>
      </c>
      <c r="O10" s="50">
        <f t="shared" si="6"/>
        <v>46177</v>
      </c>
      <c r="P10" s="50">
        <f t="shared" si="6"/>
        <v>46178</v>
      </c>
      <c r="Q10" s="50">
        <f t="shared" si="6"/>
        <v>46179</v>
      </c>
      <c r="S10" s="50">
        <f t="shared" si="7"/>
        <v>46173</v>
      </c>
      <c r="T10" s="50">
        <f t="shared" si="8"/>
        <v>46174</v>
      </c>
      <c r="U10" s="50">
        <f t="shared" si="8"/>
        <v>46175</v>
      </c>
      <c r="V10" s="50">
        <f t="shared" si="8"/>
        <v>46176</v>
      </c>
      <c r="W10" s="50">
        <f t="shared" si="8"/>
        <v>46177</v>
      </c>
      <c r="X10" s="50">
        <f t="shared" si="8"/>
        <v>46178</v>
      </c>
      <c r="Y10" s="50">
        <f t="shared" si="8"/>
        <v>46179</v>
      </c>
    </row>
    <row r="11" spans="1:25" ht="9" customHeight="1" x14ac:dyDescent="0.45">
      <c r="J11" s="42"/>
    </row>
    <row r="12" spans="1:25" ht="9" customHeight="1" x14ac:dyDescent="0.45">
      <c r="J12" s="42"/>
    </row>
    <row r="13" spans="1:25" ht="22.8" thickBot="1" x14ac:dyDescent="0.5">
      <c r="C13" s="47" t="s">
        <v>0</v>
      </c>
      <c r="D13" s="45" t="s">
        <v>1</v>
      </c>
      <c r="E13" s="45" t="s">
        <v>2</v>
      </c>
      <c r="F13" s="45" t="s">
        <v>3</v>
      </c>
      <c r="G13" s="45" t="s">
        <v>4</v>
      </c>
      <c r="H13" s="45" t="s">
        <v>5</v>
      </c>
      <c r="I13" s="46" t="s">
        <v>6</v>
      </c>
      <c r="J13" s="42"/>
      <c r="K13" s="47" t="s">
        <v>0</v>
      </c>
      <c r="L13" s="45" t="s">
        <v>1</v>
      </c>
      <c r="M13" s="45" t="s">
        <v>2</v>
      </c>
      <c r="N13" s="45" t="s">
        <v>3</v>
      </c>
      <c r="O13" s="45" t="s">
        <v>4</v>
      </c>
      <c r="P13" s="45" t="s">
        <v>5</v>
      </c>
      <c r="Q13" s="46" t="s">
        <v>6</v>
      </c>
      <c r="S13" s="47" t="s">
        <v>0</v>
      </c>
      <c r="T13" s="45" t="s">
        <v>1</v>
      </c>
      <c r="U13" s="45" t="s">
        <v>2</v>
      </c>
      <c r="V13" s="45" t="s">
        <v>3</v>
      </c>
      <c r="W13" s="45" t="s">
        <v>4</v>
      </c>
      <c r="X13" s="45" t="s">
        <v>5</v>
      </c>
      <c r="Y13" s="46" t="s">
        <v>6</v>
      </c>
    </row>
    <row r="14" spans="1:25" ht="30" customHeight="1" thickBot="1" x14ac:dyDescent="0.5">
      <c r="C14" s="48">
        <f>$A$3-MOD($A$3+6,7)</f>
        <v>46138</v>
      </c>
      <c r="D14" s="49">
        <f>C14+1</f>
        <v>46139</v>
      </c>
      <c r="E14" s="50">
        <f t="shared" ref="E14:I15" si="9">D14+1</f>
        <v>46140</v>
      </c>
      <c r="F14" s="50">
        <f t="shared" si="9"/>
        <v>46141</v>
      </c>
      <c r="G14" s="50">
        <f t="shared" si="9"/>
        <v>46142</v>
      </c>
      <c r="H14" s="50">
        <f t="shared" si="9"/>
        <v>46143</v>
      </c>
      <c r="I14" s="50">
        <f t="shared" si="9"/>
        <v>46144</v>
      </c>
      <c r="J14" s="42"/>
      <c r="K14" s="48">
        <f>$A$3-WEEKDAY($A$3-6,3)+0</f>
        <v>46138</v>
      </c>
      <c r="L14" s="49">
        <f>K14+1</f>
        <v>46139</v>
      </c>
      <c r="M14" s="50">
        <f t="shared" ref="M14:Q15" si="10">L14+1</f>
        <v>46140</v>
      </c>
      <c r="N14" s="50">
        <f t="shared" si="10"/>
        <v>46141</v>
      </c>
      <c r="O14" s="50">
        <f t="shared" si="10"/>
        <v>46142</v>
      </c>
      <c r="P14" s="50">
        <f t="shared" si="10"/>
        <v>46143</v>
      </c>
      <c r="Q14" s="50">
        <f t="shared" si="10"/>
        <v>46144</v>
      </c>
      <c r="S14" s="48">
        <f>$A$3-WEEKDAY($A$3-6,2)+1</f>
        <v>46138</v>
      </c>
      <c r="T14" s="49">
        <f>S14+1</f>
        <v>46139</v>
      </c>
      <c r="U14" s="50">
        <f t="shared" ref="U14:Y15" si="11">T14+1</f>
        <v>46140</v>
      </c>
      <c r="V14" s="50">
        <f t="shared" si="11"/>
        <v>46141</v>
      </c>
      <c r="W14" s="50">
        <f t="shared" si="11"/>
        <v>46142</v>
      </c>
      <c r="X14" s="50">
        <f t="shared" si="11"/>
        <v>46143</v>
      </c>
      <c r="Y14" s="50">
        <f t="shared" si="11"/>
        <v>46144</v>
      </c>
    </row>
    <row r="15" spans="1:25" ht="30" customHeight="1" x14ac:dyDescent="0.45">
      <c r="C15" s="50">
        <f>I14+1</f>
        <v>46145</v>
      </c>
      <c r="D15" s="50">
        <f>C15+1</f>
        <v>46146</v>
      </c>
      <c r="E15" s="50">
        <f t="shared" si="9"/>
        <v>46147</v>
      </c>
      <c r="F15" s="50">
        <f t="shared" si="9"/>
        <v>46148</v>
      </c>
      <c r="G15" s="50">
        <f t="shared" si="9"/>
        <v>46149</v>
      </c>
      <c r="H15" s="50">
        <f t="shared" si="9"/>
        <v>46150</v>
      </c>
      <c r="I15" s="50">
        <f t="shared" si="9"/>
        <v>46151</v>
      </c>
      <c r="J15" s="42"/>
      <c r="K15" s="50">
        <f>Q14+1</f>
        <v>46145</v>
      </c>
      <c r="L15" s="50">
        <f>K15+1</f>
        <v>46146</v>
      </c>
      <c r="M15" s="50">
        <f t="shared" si="10"/>
        <v>46147</v>
      </c>
      <c r="N15" s="50">
        <f t="shared" si="10"/>
        <v>46148</v>
      </c>
      <c r="O15" s="50">
        <f t="shared" si="10"/>
        <v>46149</v>
      </c>
      <c r="P15" s="50">
        <f t="shared" si="10"/>
        <v>46150</v>
      </c>
      <c r="Q15" s="50">
        <f t="shared" si="10"/>
        <v>46151</v>
      </c>
      <c r="S15" s="50">
        <f>Y14+1</f>
        <v>46145</v>
      </c>
      <c r="T15" s="50">
        <f>S15+1</f>
        <v>46146</v>
      </c>
      <c r="U15" s="50">
        <f t="shared" si="11"/>
        <v>46147</v>
      </c>
      <c r="V15" s="50">
        <f t="shared" si="11"/>
        <v>46148</v>
      </c>
      <c r="W15" s="50">
        <f t="shared" si="11"/>
        <v>46149</v>
      </c>
      <c r="X15" s="50">
        <f t="shared" si="11"/>
        <v>46150</v>
      </c>
      <c r="Y15" s="50">
        <f t="shared" si="11"/>
        <v>46151</v>
      </c>
    </row>
    <row r="16" spans="1:25" ht="30" customHeight="1" x14ac:dyDescent="0.45">
      <c r="C16" s="50">
        <f t="shared" ref="C16:C19" si="12">I15+1</f>
        <v>46152</v>
      </c>
      <c r="D16" s="50">
        <f t="shared" ref="D16:I19" si="13">C16+1</f>
        <v>46153</v>
      </c>
      <c r="E16" s="50">
        <f t="shared" si="13"/>
        <v>46154</v>
      </c>
      <c r="F16" s="50">
        <f t="shared" si="13"/>
        <v>46155</v>
      </c>
      <c r="G16" s="50">
        <f t="shared" si="13"/>
        <v>46156</v>
      </c>
      <c r="H16" s="50">
        <f t="shared" si="13"/>
        <v>46157</v>
      </c>
      <c r="I16" s="50">
        <f t="shared" si="13"/>
        <v>46158</v>
      </c>
      <c r="J16" s="42"/>
      <c r="K16" s="50">
        <f t="shared" ref="K16:K19" si="14">Q15+1</f>
        <v>46152</v>
      </c>
      <c r="L16" s="50">
        <f t="shared" ref="L16:Q19" si="15">K16+1</f>
        <v>46153</v>
      </c>
      <c r="M16" s="50">
        <f t="shared" si="15"/>
        <v>46154</v>
      </c>
      <c r="N16" s="50">
        <f t="shared" si="15"/>
        <v>46155</v>
      </c>
      <c r="O16" s="50">
        <f t="shared" si="15"/>
        <v>46156</v>
      </c>
      <c r="P16" s="50">
        <f t="shared" si="15"/>
        <v>46157</v>
      </c>
      <c r="Q16" s="50">
        <f t="shared" si="15"/>
        <v>46158</v>
      </c>
      <c r="S16" s="50">
        <f t="shared" ref="S16:S19" si="16">Y15+1</f>
        <v>46152</v>
      </c>
      <c r="T16" s="50">
        <f t="shared" ref="T16:Y19" si="17">S16+1</f>
        <v>46153</v>
      </c>
      <c r="U16" s="50">
        <f t="shared" si="17"/>
        <v>46154</v>
      </c>
      <c r="V16" s="50">
        <f t="shared" si="17"/>
        <v>46155</v>
      </c>
      <c r="W16" s="50">
        <f t="shared" si="17"/>
        <v>46156</v>
      </c>
      <c r="X16" s="50">
        <f t="shared" si="17"/>
        <v>46157</v>
      </c>
      <c r="Y16" s="50">
        <f t="shared" si="17"/>
        <v>46158</v>
      </c>
    </row>
    <row r="17" spans="3:25" ht="30" customHeight="1" x14ac:dyDescent="0.45">
      <c r="C17" s="50">
        <f t="shared" si="12"/>
        <v>46159</v>
      </c>
      <c r="D17" s="50">
        <f t="shared" si="13"/>
        <v>46160</v>
      </c>
      <c r="E17" s="50">
        <f t="shared" si="13"/>
        <v>46161</v>
      </c>
      <c r="F17" s="50">
        <f t="shared" si="13"/>
        <v>46162</v>
      </c>
      <c r="G17" s="50">
        <f t="shared" si="13"/>
        <v>46163</v>
      </c>
      <c r="H17" s="50">
        <f t="shared" si="13"/>
        <v>46164</v>
      </c>
      <c r="I17" s="50">
        <f t="shared" si="13"/>
        <v>46165</v>
      </c>
      <c r="J17" s="42"/>
      <c r="K17" s="50">
        <f t="shared" si="14"/>
        <v>46159</v>
      </c>
      <c r="L17" s="50">
        <f t="shared" si="15"/>
        <v>46160</v>
      </c>
      <c r="M17" s="50">
        <f t="shared" si="15"/>
        <v>46161</v>
      </c>
      <c r="N17" s="50">
        <f t="shared" si="15"/>
        <v>46162</v>
      </c>
      <c r="O17" s="50">
        <f t="shared" si="15"/>
        <v>46163</v>
      </c>
      <c r="P17" s="50">
        <f t="shared" si="15"/>
        <v>46164</v>
      </c>
      <c r="Q17" s="50">
        <f t="shared" si="15"/>
        <v>46165</v>
      </c>
      <c r="S17" s="50">
        <f t="shared" si="16"/>
        <v>46159</v>
      </c>
      <c r="T17" s="50">
        <f t="shared" si="17"/>
        <v>46160</v>
      </c>
      <c r="U17" s="50">
        <f t="shared" si="17"/>
        <v>46161</v>
      </c>
      <c r="V17" s="50">
        <f t="shared" si="17"/>
        <v>46162</v>
      </c>
      <c r="W17" s="50">
        <f t="shared" si="17"/>
        <v>46163</v>
      </c>
      <c r="X17" s="50">
        <f t="shared" si="17"/>
        <v>46164</v>
      </c>
      <c r="Y17" s="50">
        <f t="shared" si="17"/>
        <v>46165</v>
      </c>
    </row>
    <row r="18" spans="3:25" ht="30" customHeight="1" x14ac:dyDescent="0.45">
      <c r="C18" s="50">
        <f t="shared" si="12"/>
        <v>46166</v>
      </c>
      <c r="D18" s="50">
        <f t="shared" si="13"/>
        <v>46167</v>
      </c>
      <c r="E18" s="50">
        <f t="shared" si="13"/>
        <v>46168</v>
      </c>
      <c r="F18" s="50">
        <f t="shared" si="13"/>
        <v>46169</v>
      </c>
      <c r="G18" s="50">
        <f t="shared" si="13"/>
        <v>46170</v>
      </c>
      <c r="H18" s="50">
        <f t="shared" si="13"/>
        <v>46171</v>
      </c>
      <c r="I18" s="50">
        <f t="shared" si="13"/>
        <v>46172</v>
      </c>
      <c r="J18" s="42"/>
      <c r="K18" s="50">
        <f t="shared" si="14"/>
        <v>46166</v>
      </c>
      <c r="L18" s="50">
        <f t="shared" si="15"/>
        <v>46167</v>
      </c>
      <c r="M18" s="50">
        <f t="shared" si="15"/>
        <v>46168</v>
      </c>
      <c r="N18" s="50">
        <f t="shared" si="15"/>
        <v>46169</v>
      </c>
      <c r="O18" s="50">
        <f t="shared" si="15"/>
        <v>46170</v>
      </c>
      <c r="P18" s="50">
        <f t="shared" si="15"/>
        <v>46171</v>
      </c>
      <c r="Q18" s="50">
        <f t="shared" si="15"/>
        <v>46172</v>
      </c>
      <c r="S18" s="50">
        <f t="shared" si="16"/>
        <v>46166</v>
      </c>
      <c r="T18" s="50">
        <f t="shared" si="17"/>
        <v>46167</v>
      </c>
      <c r="U18" s="50">
        <f t="shared" si="17"/>
        <v>46168</v>
      </c>
      <c r="V18" s="50">
        <f t="shared" si="17"/>
        <v>46169</v>
      </c>
      <c r="W18" s="50">
        <f t="shared" si="17"/>
        <v>46170</v>
      </c>
      <c r="X18" s="50">
        <f t="shared" si="17"/>
        <v>46171</v>
      </c>
      <c r="Y18" s="50">
        <f t="shared" si="17"/>
        <v>46172</v>
      </c>
    </row>
    <row r="19" spans="3:25" ht="30" customHeight="1" x14ac:dyDescent="0.45">
      <c r="C19" s="50">
        <f t="shared" si="12"/>
        <v>46173</v>
      </c>
      <c r="D19" s="50">
        <f t="shared" si="13"/>
        <v>46174</v>
      </c>
      <c r="E19" s="50">
        <f t="shared" si="13"/>
        <v>46175</v>
      </c>
      <c r="F19" s="50">
        <f t="shared" si="13"/>
        <v>46176</v>
      </c>
      <c r="G19" s="50">
        <f t="shared" si="13"/>
        <v>46177</v>
      </c>
      <c r="H19" s="50">
        <f t="shared" si="13"/>
        <v>46178</v>
      </c>
      <c r="I19" s="50">
        <f t="shared" si="13"/>
        <v>46179</v>
      </c>
      <c r="J19" s="42"/>
      <c r="K19" s="50">
        <f t="shared" si="14"/>
        <v>46173</v>
      </c>
      <c r="L19" s="50">
        <f t="shared" si="15"/>
        <v>46174</v>
      </c>
      <c r="M19" s="50">
        <f t="shared" si="15"/>
        <v>46175</v>
      </c>
      <c r="N19" s="50">
        <f t="shared" si="15"/>
        <v>46176</v>
      </c>
      <c r="O19" s="50">
        <f t="shared" si="15"/>
        <v>46177</v>
      </c>
      <c r="P19" s="50">
        <f t="shared" si="15"/>
        <v>46178</v>
      </c>
      <c r="Q19" s="50">
        <f t="shared" si="15"/>
        <v>46179</v>
      </c>
      <c r="S19" s="50">
        <f t="shared" si="16"/>
        <v>46173</v>
      </c>
      <c r="T19" s="50">
        <f t="shared" si="17"/>
        <v>46174</v>
      </c>
      <c r="U19" s="50">
        <f t="shared" si="17"/>
        <v>46175</v>
      </c>
      <c r="V19" s="50">
        <f t="shared" si="17"/>
        <v>46176</v>
      </c>
      <c r="W19" s="50">
        <f t="shared" si="17"/>
        <v>46177</v>
      </c>
      <c r="X19" s="50">
        <f t="shared" si="17"/>
        <v>46178</v>
      </c>
      <c r="Y19" s="50">
        <f t="shared" si="17"/>
        <v>46179</v>
      </c>
    </row>
    <row r="20" spans="3:25" ht="7.5" customHeight="1" x14ac:dyDescent="0.45"/>
  </sheetData>
  <phoneticPr fontId="1"/>
  <conditionalFormatting sqref="C9:I9">
    <cfRule type="expression" dxfId="19" priority="1" stopIfTrue="1">
      <formula>MONTH($C$9)&lt;&gt;$A$2</formula>
    </cfRule>
  </conditionalFormatting>
  <conditionalFormatting sqref="C10:I10">
    <cfRule type="expression" dxfId="18" priority="18" stopIfTrue="1">
      <formula>MONTH($C$10)&lt;&gt;$A$2</formula>
    </cfRule>
  </conditionalFormatting>
  <conditionalFormatting sqref="C18:I18">
    <cfRule type="expression" dxfId="17" priority="17">
      <formula>MONTH($C$18)&lt;&gt;$A$2</formula>
    </cfRule>
  </conditionalFormatting>
  <conditionalFormatting sqref="C19:I19">
    <cfRule type="expression" dxfId="16" priority="16">
      <formula>MONTH($C$19)&lt;&gt;$A$2</formula>
    </cfRule>
  </conditionalFormatting>
  <conditionalFormatting sqref="K9:Q9">
    <cfRule type="expression" dxfId="15" priority="15">
      <formula>MONTH($K$9)&lt;&gt;$A$2</formula>
    </cfRule>
  </conditionalFormatting>
  <conditionalFormatting sqref="K10:Q10">
    <cfRule type="expression" dxfId="14" priority="14">
      <formula>MONTH($K$10)&lt;&gt;$A$2</formula>
    </cfRule>
  </conditionalFormatting>
  <conditionalFormatting sqref="S9:Y9">
    <cfRule type="expression" dxfId="13" priority="13">
      <formula>MONTH($S$9)&lt;&gt;$A$2</formula>
    </cfRule>
  </conditionalFormatting>
  <conditionalFormatting sqref="S10:Y10">
    <cfRule type="expression" dxfId="12" priority="12">
      <formula>MONTH($S$10)&lt;&gt;$A$2</formula>
    </cfRule>
  </conditionalFormatting>
  <conditionalFormatting sqref="K18:Q18">
    <cfRule type="expression" dxfId="11" priority="11">
      <formula>MONTH($K$18)&lt;&gt;$A$2</formula>
    </cfRule>
  </conditionalFormatting>
  <conditionalFormatting sqref="K19:Q19">
    <cfRule type="expression" dxfId="10" priority="10">
      <formula>MONTH($K$19)&lt;&gt;$A$2</formula>
    </cfRule>
  </conditionalFormatting>
  <conditionalFormatting sqref="S18:Y18">
    <cfRule type="expression" dxfId="9" priority="9">
      <formula>MONTH($S$18)&lt;&gt;$A$2</formula>
    </cfRule>
  </conditionalFormatting>
  <conditionalFormatting sqref="S19:Y19">
    <cfRule type="expression" dxfId="8" priority="8">
      <formula>MONTH($S$19)&lt;&gt;$A$2</formula>
    </cfRule>
  </conditionalFormatting>
  <conditionalFormatting sqref="C5:I5">
    <cfRule type="expression" dxfId="7" priority="7">
      <formula>MONTH(C5)&lt;&gt;$A$2</formula>
    </cfRule>
  </conditionalFormatting>
  <conditionalFormatting sqref="K5:Q5">
    <cfRule type="expression" dxfId="6" priority="6">
      <formula>MONTH(K5)&lt;&gt;$A$2</formula>
    </cfRule>
  </conditionalFormatting>
  <conditionalFormatting sqref="S5:Y5">
    <cfRule type="expression" dxfId="5" priority="5">
      <formula>MONTH(S5)&lt;&gt;$A$2</formula>
    </cfRule>
  </conditionalFormatting>
  <conditionalFormatting sqref="C14:I14">
    <cfRule type="expression" dxfId="4" priority="4">
      <formula>MONTH(C14)&lt;&gt;$A$2</formula>
    </cfRule>
  </conditionalFormatting>
  <conditionalFormatting sqref="K14:Q14">
    <cfRule type="expression" dxfId="3" priority="3">
      <formula>MONTH(K14)&lt;&gt;$A$2</formula>
    </cfRule>
  </conditionalFormatting>
  <conditionalFormatting sqref="S14:Y14">
    <cfRule type="expression" dxfId="2" priority="2">
      <formula>MONTH(S14)&lt;&gt;$A$2</formula>
    </cfRule>
  </conditionalFormatting>
  <conditionalFormatting sqref="C9:I10">
    <cfRule type="expression" dxfId="1" priority="19" stopIfTrue="1">
      <formula>MONTH(C9)&lt;&gt;$A$2</formula>
    </cfRule>
  </conditionalFormatting>
  <dataValidations count="1">
    <dataValidation type="custom" allowBlank="1" showInputMessage="1" showErrorMessage="1" sqref="A3" xr:uid="{1B740F2C-F503-4D85-A0D6-9655CB509F33}">
      <formula1>0</formula1>
    </dataValidation>
  </dataValidation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解説1</vt:lpstr>
      <vt:lpstr>解説2</vt:lpstr>
      <vt:lpstr>補足11月２９日資料</vt:lpstr>
      <vt:lpstr>補足-練習</vt:lpstr>
      <vt:lpstr>補足7-Weekday関数</vt:lpstr>
      <vt:lpstr>色々な関数で試す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植松昌彦</dc:creator>
  <cp:lastModifiedBy>植松昌彦</cp:lastModifiedBy>
  <dcterms:created xsi:type="dcterms:W3CDTF">2022-11-08T04:31:33Z</dcterms:created>
  <dcterms:modified xsi:type="dcterms:W3CDTF">2022-11-30T00:26:12Z</dcterms:modified>
</cp:coreProperties>
</file>