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h\Downloads\"/>
    </mc:Choice>
  </mc:AlternateContent>
  <xr:revisionPtr revIDLastSave="0" documentId="13_ncr:1_{53F2EE73-EF2C-46B0-910C-790B682CF4C5}" xr6:coauthVersionLast="47" xr6:coauthVersionMax="47" xr10:uidLastSave="{00000000-0000-0000-0000-000000000000}"/>
  <bookViews>
    <workbookView xWindow="-108" yWindow="-108" windowWidth="23256" windowHeight="12456" xr2:uid="{88AB4C36-3553-4303-9C0F-8D113F09ED61}"/>
  </bookViews>
  <sheets>
    <sheet name="投票-互選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7" i="2" l="1"/>
  <c r="Z7" i="2"/>
  <c r="Y7" i="2"/>
  <c r="W7" i="2"/>
  <c r="V7" i="2"/>
  <c r="U7" i="2"/>
  <c r="T7" i="2"/>
  <c r="S7" i="2"/>
  <c r="R7" i="2"/>
  <c r="Q7" i="2"/>
  <c r="P7" i="2"/>
  <c r="O7" i="2"/>
  <c r="N7" i="2"/>
  <c r="M7" i="2"/>
  <c r="X7" i="2"/>
  <c r="F30" i="2"/>
  <c r="H30" i="2" s="1"/>
  <c r="G30" i="2"/>
  <c r="I30" i="2"/>
  <c r="F29" i="2"/>
  <c r="H29" i="2" s="1"/>
  <c r="G29" i="2"/>
  <c r="I29" i="2"/>
  <c r="I28" i="2"/>
  <c r="G28" i="2"/>
  <c r="F28" i="2"/>
  <c r="I27" i="2"/>
  <c r="G27" i="2"/>
  <c r="F27" i="2"/>
  <c r="I26" i="2"/>
  <c r="G26" i="2"/>
  <c r="F26" i="2"/>
  <c r="I25" i="2"/>
  <c r="G25" i="2"/>
  <c r="F25" i="2"/>
  <c r="I24" i="2"/>
  <c r="G24" i="2"/>
  <c r="F24" i="2"/>
  <c r="I23" i="2"/>
  <c r="G23" i="2"/>
  <c r="F23" i="2"/>
  <c r="I22" i="2"/>
  <c r="G22" i="2"/>
  <c r="F22" i="2"/>
  <c r="I21" i="2"/>
  <c r="G21" i="2"/>
  <c r="F21" i="2"/>
  <c r="I20" i="2"/>
  <c r="G20" i="2"/>
  <c r="F20" i="2"/>
  <c r="I19" i="2"/>
  <c r="G19" i="2"/>
  <c r="F19" i="2"/>
  <c r="I18" i="2"/>
  <c r="G18" i="2"/>
  <c r="F18" i="2"/>
  <c r="I17" i="2"/>
  <c r="G17" i="2"/>
  <c r="F17" i="2"/>
  <c r="I16" i="2"/>
  <c r="G16" i="2"/>
  <c r="F16" i="2"/>
  <c r="I15" i="2"/>
  <c r="G15" i="2"/>
  <c r="F15" i="2"/>
  <c r="I14" i="2"/>
  <c r="G14" i="2"/>
  <c r="F14" i="2"/>
  <c r="I13" i="2"/>
  <c r="G13" i="2"/>
  <c r="F13" i="2"/>
  <c r="I12" i="2"/>
  <c r="G12" i="2"/>
  <c r="F12" i="2"/>
  <c r="I11" i="2"/>
  <c r="G11" i="2"/>
  <c r="F11" i="2"/>
  <c r="I10" i="2"/>
  <c r="G10" i="2"/>
  <c r="F10" i="2"/>
  <c r="I9" i="2"/>
  <c r="G9" i="2"/>
  <c r="F9" i="2"/>
  <c r="I8" i="2"/>
  <c r="G8" i="2"/>
  <c r="F8" i="2"/>
  <c r="I7" i="2"/>
  <c r="G7" i="2"/>
  <c r="F7" i="2"/>
  <c r="I6" i="2"/>
  <c r="G6" i="2"/>
  <c r="F6" i="2"/>
  <c r="I5" i="2"/>
  <c r="G5" i="2"/>
  <c r="F5" i="2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M7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F6" i="1"/>
  <c r="F7" i="1"/>
  <c r="F8" i="1"/>
  <c r="F9" i="1"/>
  <c r="F10" i="1"/>
  <c r="F11" i="1"/>
  <c r="F12" i="1"/>
  <c r="F13" i="1"/>
  <c r="F14" i="1"/>
  <c r="H14" i="1" s="1"/>
  <c r="F15" i="1"/>
  <c r="F16" i="1"/>
  <c r="F17" i="1"/>
  <c r="F18" i="1"/>
  <c r="H18" i="1" s="1"/>
  <c r="F19" i="1"/>
  <c r="F20" i="1"/>
  <c r="F21" i="1"/>
  <c r="F22" i="1"/>
  <c r="F23" i="1"/>
  <c r="F24" i="1"/>
  <c r="F25" i="1"/>
  <c r="F26" i="1"/>
  <c r="F27" i="1"/>
  <c r="F28" i="1"/>
  <c r="G5" i="1"/>
  <c r="F5" i="1"/>
  <c r="H5" i="1" s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5" i="1"/>
  <c r="H26" i="1" l="1"/>
  <c r="H10" i="1"/>
  <c r="H22" i="1"/>
  <c r="H6" i="1"/>
  <c r="J8" i="2"/>
  <c r="J7" i="2"/>
  <c r="J5" i="2"/>
  <c r="J9" i="2"/>
  <c r="J13" i="2"/>
  <c r="J17" i="2"/>
  <c r="J21" i="2"/>
  <c r="J25" i="2"/>
  <c r="J12" i="2"/>
  <c r="J16" i="2"/>
  <c r="J20" i="2"/>
  <c r="J24" i="2"/>
  <c r="J28" i="2"/>
  <c r="J30" i="2"/>
  <c r="J11" i="2"/>
  <c r="J15" i="2"/>
  <c r="J19" i="2"/>
  <c r="J23" i="2"/>
  <c r="J27" i="2"/>
  <c r="J29" i="2"/>
  <c r="J6" i="2"/>
  <c r="J10" i="2"/>
  <c r="J14" i="2"/>
  <c r="J18" i="2"/>
  <c r="J22" i="2"/>
  <c r="J26" i="2"/>
  <c r="H13" i="2"/>
  <c r="H17" i="2"/>
  <c r="H21" i="2"/>
  <c r="H15" i="2"/>
  <c r="H18" i="2"/>
  <c r="H22" i="2"/>
  <c r="H26" i="2"/>
  <c r="H6" i="2"/>
  <c r="H8" i="2"/>
  <c r="H12" i="2"/>
  <c r="H16" i="2"/>
  <c r="H24" i="2"/>
  <c r="H28" i="2"/>
  <c r="H7" i="2"/>
  <c r="H11" i="2"/>
  <c r="H10" i="2"/>
  <c r="H14" i="2"/>
  <c r="H19" i="2"/>
  <c r="H23" i="2"/>
  <c r="H27" i="2"/>
  <c r="H5" i="2"/>
  <c r="H9" i="2"/>
  <c r="H20" i="2"/>
  <c r="H25" i="2"/>
  <c r="H25" i="1"/>
  <c r="H21" i="1"/>
  <c r="H17" i="1"/>
  <c r="H13" i="1"/>
  <c r="H9" i="1"/>
  <c r="H28" i="1"/>
  <c r="H24" i="1"/>
  <c r="H20" i="1"/>
  <c r="H16" i="1"/>
  <c r="H12" i="1"/>
  <c r="H8" i="1"/>
  <c r="H27" i="1"/>
  <c r="H23" i="1"/>
  <c r="H19" i="1"/>
  <c r="H15" i="1"/>
  <c r="H11" i="1"/>
  <c r="H7" i="1"/>
  <c r="J28" i="1"/>
  <c r="J26" i="1"/>
  <c r="J27" i="1"/>
  <c r="J5" i="1"/>
  <c r="J25" i="1"/>
  <c r="J21" i="1"/>
  <c r="J17" i="1"/>
  <c r="J13" i="1"/>
  <c r="J9" i="1"/>
  <c r="J24" i="1"/>
  <c r="J20" i="1"/>
  <c r="J16" i="1"/>
  <c r="J12" i="1"/>
  <c r="J8" i="1"/>
  <c r="J23" i="1"/>
  <c r="J19" i="1"/>
  <c r="J15" i="1"/>
  <c r="J11" i="1"/>
  <c r="J7" i="1"/>
  <c r="J22" i="1"/>
  <c r="J18" i="1"/>
  <c r="J14" i="1"/>
  <c r="J10" i="1"/>
  <c r="J6" i="1"/>
</calcChain>
</file>

<file path=xl/sharedStrings.xml><?xml version="1.0" encoding="utf-8"?>
<sst xmlns="http://schemas.openxmlformats.org/spreadsheetml/2006/main" count="90" uniqueCount="28">
  <si>
    <t>氏名</t>
    <rPh sb="0" eb="2">
      <t>シメイ</t>
    </rPh>
    <phoneticPr fontId="2"/>
  </si>
  <si>
    <t>作品番号1</t>
    <rPh sb="0" eb="4">
      <t>サクヒンバンゴウ</t>
    </rPh>
    <phoneticPr fontId="2"/>
  </si>
  <si>
    <t>作品番号2</t>
    <rPh sb="0" eb="4">
      <t>サクヒンバンゴウ</t>
    </rPh>
    <phoneticPr fontId="2"/>
  </si>
  <si>
    <t>加藤</t>
    <rPh sb="0" eb="2">
      <t>カトウ</t>
    </rPh>
    <phoneticPr fontId="2"/>
  </si>
  <si>
    <t>大和</t>
    <rPh sb="0" eb="2">
      <t>ヤマト</t>
    </rPh>
    <phoneticPr fontId="2"/>
  </si>
  <si>
    <t>花岡</t>
    <rPh sb="0" eb="2">
      <t>ハナオカ</t>
    </rPh>
    <phoneticPr fontId="2"/>
  </si>
  <si>
    <t>松山</t>
    <rPh sb="0" eb="2">
      <t>マツヤマ</t>
    </rPh>
    <phoneticPr fontId="2"/>
  </si>
  <si>
    <t>吉田</t>
    <rPh sb="0" eb="2">
      <t>ヨシダ</t>
    </rPh>
    <phoneticPr fontId="2"/>
  </si>
  <si>
    <t>林</t>
    <rPh sb="0" eb="1">
      <t>ハヤシ</t>
    </rPh>
    <phoneticPr fontId="2"/>
  </si>
  <si>
    <t>櫛田</t>
    <rPh sb="0" eb="2">
      <t>クシダ</t>
    </rPh>
    <phoneticPr fontId="2"/>
  </si>
  <si>
    <t>近藤</t>
    <rPh sb="0" eb="2">
      <t>コンドウ</t>
    </rPh>
    <phoneticPr fontId="2"/>
  </si>
  <si>
    <t>湯山</t>
    <rPh sb="0" eb="2">
      <t>ユヤマ</t>
    </rPh>
    <phoneticPr fontId="2"/>
  </si>
  <si>
    <t>星野</t>
    <rPh sb="0" eb="2">
      <t>ホシノ</t>
    </rPh>
    <phoneticPr fontId="2"/>
  </si>
  <si>
    <t>田中</t>
    <rPh sb="0" eb="2">
      <t>タナカ</t>
    </rPh>
    <phoneticPr fontId="2"/>
  </si>
  <si>
    <t>佐藤</t>
    <rPh sb="0" eb="2">
      <t>サトウ</t>
    </rPh>
    <phoneticPr fontId="2"/>
  </si>
  <si>
    <t>西田</t>
    <rPh sb="0" eb="2">
      <t>ニシダ</t>
    </rPh>
    <phoneticPr fontId="2"/>
  </si>
  <si>
    <t>三森</t>
    <rPh sb="0" eb="2">
      <t>ミツモリ</t>
    </rPh>
    <phoneticPr fontId="2"/>
  </si>
  <si>
    <t>和泉</t>
    <rPh sb="0" eb="2">
      <t>イズミ</t>
    </rPh>
    <phoneticPr fontId="2"/>
  </si>
  <si>
    <t>一位</t>
    <rPh sb="0" eb="2">
      <t>イチイ</t>
    </rPh>
    <phoneticPr fontId="2"/>
  </si>
  <si>
    <t>二位</t>
    <rPh sb="0" eb="2">
      <t>ニイ</t>
    </rPh>
    <phoneticPr fontId="2"/>
  </si>
  <si>
    <t>三位</t>
    <rPh sb="0" eb="2">
      <t>サンイ</t>
    </rPh>
    <phoneticPr fontId="2"/>
  </si>
  <si>
    <t>作品番号集計</t>
    <rPh sb="0" eb="2">
      <t>サクヒン</t>
    </rPh>
    <rPh sb="2" eb="4">
      <t>バンゴウ</t>
    </rPh>
    <rPh sb="4" eb="6">
      <t>シュウケイ</t>
    </rPh>
    <phoneticPr fontId="2"/>
  </si>
  <si>
    <t>得点</t>
    <rPh sb="0" eb="2">
      <t>トクテン</t>
    </rPh>
    <phoneticPr fontId="2"/>
  </si>
  <si>
    <t>順位</t>
    <rPh sb="0" eb="2">
      <t>ジュンイ</t>
    </rPh>
    <phoneticPr fontId="2"/>
  </si>
  <si>
    <t>出展者</t>
    <rPh sb="0" eb="3">
      <t>シュッテンシャ</t>
    </rPh>
    <phoneticPr fontId="2"/>
  </si>
  <si>
    <t>提出作品</t>
    <rPh sb="0" eb="2">
      <t>テイシュツ</t>
    </rPh>
    <rPh sb="2" eb="4">
      <t>サクヒン</t>
    </rPh>
    <phoneticPr fontId="2"/>
  </si>
  <si>
    <t>互選結果</t>
    <rPh sb="0" eb="2">
      <t>ゴセン</t>
    </rPh>
    <rPh sb="2" eb="4">
      <t>ケッカ</t>
    </rPh>
    <phoneticPr fontId="2"/>
  </si>
  <si>
    <t>作品番号</t>
    <rPh sb="0" eb="2">
      <t>サクヒン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</si>
</sst>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22"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389344</xdr:colOff>
      <xdr:row>4</xdr:row>
      <xdr:rowOff>147638</xdr:rowOff>
    </xdr:from>
    <xdr:to>
      <xdr:col>27</xdr:col>
      <xdr:colOff>600075</xdr:colOff>
      <xdr:row>8</xdr:row>
      <xdr:rowOff>95250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F38AB854-4916-4797-A38B-571B1D15E5FA}"/>
            </a:ext>
          </a:extLst>
        </xdr:cNvPr>
        <xdr:cNvSpPr/>
      </xdr:nvSpPr>
      <xdr:spPr>
        <a:xfrm>
          <a:off x="11685994" y="633413"/>
          <a:ext cx="610781" cy="900112"/>
        </a:xfrm>
        <a:custGeom>
          <a:avLst/>
          <a:gdLst>
            <a:gd name="connsiteX0" fmla="*/ 0 w 3457575"/>
            <a:gd name="connsiteY0" fmla="*/ 0 h 952500"/>
            <a:gd name="connsiteX1" fmla="*/ 2016919 w 3457575"/>
            <a:gd name="connsiteY1" fmla="*/ 0 h 952500"/>
            <a:gd name="connsiteX2" fmla="*/ 2313394 w 3457575"/>
            <a:gd name="connsiteY2" fmla="*/ -881063 h 952500"/>
            <a:gd name="connsiteX3" fmla="*/ 2881313 w 3457575"/>
            <a:gd name="connsiteY3" fmla="*/ 0 h 952500"/>
            <a:gd name="connsiteX4" fmla="*/ 3457575 w 3457575"/>
            <a:gd name="connsiteY4" fmla="*/ 0 h 952500"/>
            <a:gd name="connsiteX5" fmla="*/ 3457575 w 3457575"/>
            <a:gd name="connsiteY5" fmla="*/ 158750 h 952500"/>
            <a:gd name="connsiteX6" fmla="*/ 3457575 w 3457575"/>
            <a:gd name="connsiteY6" fmla="*/ 158750 h 952500"/>
            <a:gd name="connsiteX7" fmla="*/ 3457575 w 3457575"/>
            <a:gd name="connsiteY7" fmla="*/ 396875 h 952500"/>
            <a:gd name="connsiteX8" fmla="*/ 3457575 w 3457575"/>
            <a:gd name="connsiteY8" fmla="*/ 952500 h 952500"/>
            <a:gd name="connsiteX9" fmla="*/ 2881313 w 3457575"/>
            <a:gd name="connsiteY9" fmla="*/ 952500 h 952500"/>
            <a:gd name="connsiteX10" fmla="*/ 2016919 w 3457575"/>
            <a:gd name="connsiteY10" fmla="*/ 952500 h 952500"/>
            <a:gd name="connsiteX11" fmla="*/ 2016919 w 3457575"/>
            <a:gd name="connsiteY11" fmla="*/ 952500 h 952500"/>
            <a:gd name="connsiteX12" fmla="*/ 0 w 3457575"/>
            <a:gd name="connsiteY12" fmla="*/ 952500 h 952500"/>
            <a:gd name="connsiteX13" fmla="*/ 0 w 3457575"/>
            <a:gd name="connsiteY13" fmla="*/ 396875 h 952500"/>
            <a:gd name="connsiteX14" fmla="*/ 0 w 3457575"/>
            <a:gd name="connsiteY14" fmla="*/ 158750 h 952500"/>
            <a:gd name="connsiteX15" fmla="*/ 0 w 3457575"/>
            <a:gd name="connsiteY15" fmla="*/ 158750 h 952500"/>
            <a:gd name="connsiteX16" fmla="*/ 0 w 3457575"/>
            <a:gd name="connsiteY16" fmla="*/ 0 h 952500"/>
            <a:gd name="connsiteX0" fmla="*/ 0 w 3457575"/>
            <a:gd name="connsiteY0" fmla="*/ 881063 h 1833563"/>
            <a:gd name="connsiteX1" fmla="*/ 2159794 w 3457575"/>
            <a:gd name="connsiteY1" fmla="*/ 890588 h 1833563"/>
            <a:gd name="connsiteX2" fmla="*/ 2313394 w 3457575"/>
            <a:gd name="connsiteY2" fmla="*/ 0 h 1833563"/>
            <a:gd name="connsiteX3" fmla="*/ 2881313 w 3457575"/>
            <a:gd name="connsiteY3" fmla="*/ 881063 h 1833563"/>
            <a:gd name="connsiteX4" fmla="*/ 3457575 w 3457575"/>
            <a:gd name="connsiteY4" fmla="*/ 881063 h 1833563"/>
            <a:gd name="connsiteX5" fmla="*/ 3457575 w 3457575"/>
            <a:gd name="connsiteY5" fmla="*/ 1039813 h 1833563"/>
            <a:gd name="connsiteX6" fmla="*/ 3457575 w 3457575"/>
            <a:gd name="connsiteY6" fmla="*/ 1039813 h 1833563"/>
            <a:gd name="connsiteX7" fmla="*/ 3457575 w 3457575"/>
            <a:gd name="connsiteY7" fmla="*/ 1277938 h 1833563"/>
            <a:gd name="connsiteX8" fmla="*/ 3457575 w 3457575"/>
            <a:gd name="connsiteY8" fmla="*/ 1833563 h 1833563"/>
            <a:gd name="connsiteX9" fmla="*/ 2881313 w 3457575"/>
            <a:gd name="connsiteY9" fmla="*/ 1833563 h 1833563"/>
            <a:gd name="connsiteX10" fmla="*/ 2016919 w 3457575"/>
            <a:gd name="connsiteY10" fmla="*/ 1833563 h 1833563"/>
            <a:gd name="connsiteX11" fmla="*/ 2016919 w 3457575"/>
            <a:gd name="connsiteY11" fmla="*/ 1833563 h 1833563"/>
            <a:gd name="connsiteX12" fmla="*/ 0 w 3457575"/>
            <a:gd name="connsiteY12" fmla="*/ 1833563 h 1833563"/>
            <a:gd name="connsiteX13" fmla="*/ 0 w 3457575"/>
            <a:gd name="connsiteY13" fmla="*/ 1277938 h 1833563"/>
            <a:gd name="connsiteX14" fmla="*/ 0 w 3457575"/>
            <a:gd name="connsiteY14" fmla="*/ 1039813 h 1833563"/>
            <a:gd name="connsiteX15" fmla="*/ 0 w 3457575"/>
            <a:gd name="connsiteY15" fmla="*/ 1039813 h 1833563"/>
            <a:gd name="connsiteX16" fmla="*/ 0 w 3457575"/>
            <a:gd name="connsiteY16" fmla="*/ 881063 h 1833563"/>
            <a:gd name="connsiteX0" fmla="*/ 0 w 3457575"/>
            <a:gd name="connsiteY0" fmla="*/ 881063 h 1833563"/>
            <a:gd name="connsiteX1" fmla="*/ 2159794 w 3457575"/>
            <a:gd name="connsiteY1" fmla="*/ 890588 h 1833563"/>
            <a:gd name="connsiteX2" fmla="*/ 2313394 w 3457575"/>
            <a:gd name="connsiteY2" fmla="*/ 0 h 1833563"/>
            <a:gd name="connsiteX3" fmla="*/ 2452688 w 3457575"/>
            <a:gd name="connsiteY3" fmla="*/ 842963 h 1833563"/>
            <a:gd name="connsiteX4" fmla="*/ 3457575 w 3457575"/>
            <a:gd name="connsiteY4" fmla="*/ 881063 h 1833563"/>
            <a:gd name="connsiteX5" fmla="*/ 3457575 w 3457575"/>
            <a:gd name="connsiteY5" fmla="*/ 1039813 h 1833563"/>
            <a:gd name="connsiteX6" fmla="*/ 3457575 w 3457575"/>
            <a:gd name="connsiteY6" fmla="*/ 1039813 h 1833563"/>
            <a:gd name="connsiteX7" fmla="*/ 3457575 w 3457575"/>
            <a:gd name="connsiteY7" fmla="*/ 1277938 h 1833563"/>
            <a:gd name="connsiteX8" fmla="*/ 3457575 w 3457575"/>
            <a:gd name="connsiteY8" fmla="*/ 1833563 h 1833563"/>
            <a:gd name="connsiteX9" fmla="*/ 2881313 w 3457575"/>
            <a:gd name="connsiteY9" fmla="*/ 1833563 h 1833563"/>
            <a:gd name="connsiteX10" fmla="*/ 2016919 w 3457575"/>
            <a:gd name="connsiteY10" fmla="*/ 1833563 h 1833563"/>
            <a:gd name="connsiteX11" fmla="*/ 2016919 w 3457575"/>
            <a:gd name="connsiteY11" fmla="*/ 1833563 h 1833563"/>
            <a:gd name="connsiteX12" fmla="*/ 0 w 3457575"/>
            <a:gd name="connsiteY12" fmla="*/ 1833563 h 1833563"/>
            <a:gd name="connsiteX13" fmla="*/ 0 w 3457575"/>
            <a:gd name="connsiteY13" fmla="*/ 1277938 h 1833563"/>
            <a:gd name="connsiteX14" fmla="*/ 0 w 3457575"/>
            <a:gd name="connsiteY14" fmla="*/ 1039813 h 1833563"/>
            <a:gd name="connsiteX15" fmla="*/ 0 w 3457575"/>
            <a:gd name="connsiteY15" fmla="*/ 1039813 h 1833563"/>
            <a:gd name="connsiteX16" fmla="*/ 0 w 3457575"/>
            <a:gd name="connsiteY16" fmla="*/ 881063 h 1833563"/>
            <a:gd name="connsiteX0" fmla="*/ 0 w 3457575"/>
            <a:gd name="connsiteY0" fmla="*/ 881063 h 1833563"/>
            <a:gd name="connsiteX1" fmla="*/ 2159794 w 3457575"/>
            <a:gd name="connsiteY1" fmla="*/ 890588 h 1833563"/>
            <a:gd name="connsiteX2" fmla="*/ 2313394 w 3457575"/>
            <a:gd name="connsiteY2" fmla="*/ 0 h 1833563"/>
            <a:gd name="connsiteX3" fmla="*/ 2433638 w 3457575"/>
            <a:gd name="connsiteY3" fmla="*/ 900113 h 1833563"/>
            <a:gd name="connsiteX4" fmla="*/ 3457575 w 3457575"/>
            <a:gd name="connsiteY4" fmla="*/ 881063 h 1833563"/>
            <a:gd name="connsiteX5" fmla="*/ 3457575 w 3457575"/>
            <a:gd name="connsiteY5" fmla="*/ 1039813 h 1833563"/>
            <a:gd name="connsiteX6" fmla="*/ 3457575 w 3457575"/>
            <a:gd name="connsiteY6" fmla="*/ 1039813 h 1833563"/>
            <a:gd name="connsiteX7" fmla="*/ 3457575 w 3457575"/>
            <a:gd name="connsiteY7" fmla="*/ 1277938 h 1833563"/>
            <a:gd name="connsiteX8" fmla="*/ 3457575 w 3457575"/>
            <a:gd name="connsiteY8" fmla="*/ 1833563 h 1833563"/>
            <a:gd name="connsiteX9" fmla="*/ 2881313 w 3457575"/>
            <a:gd name="connsiteY9" fmla="*/ 1833563 h 1833563"/>
            <a:gd name="connsiteX10" fmla="*/ 2016919 w 3457575"/>
            <a:gd name="connsiteY10" fmla="*/ 1833563 h 1833563"/>
            <a:gd name="connsiteX11" fmla="*/ 2016919 w 3457575"/>
            <a:gd name="connsiteY11" fmla="*/ 1833563 h 1833563"/>
            <a:gd name="connsiteX12" fmla="*/ 0 w 3457575"/>
            <a:gd name="connsiteY12" fmla="*/ 1833563 h 1833563"/>
            <a:gd name="connsiteX13" fmla="*/ 0 w 3457575"/>
            <a:gd name="connsiteY13" fmla="*/ 1277938 h 1833563"/>
            <a:gd name="connsiteX14" fmla="*/ 0 w 3457575"/>
            <a:gd name="connsiteY14" fmla="*/ 1039813 h 1833563"/>
            <a:gd name="connsiteX15" fmla="*/ 0 w 3457575"/>
            <a:gd name="connsiteY15" fmla="*/ 1039813 h 1833563"/>
            <a:gd name="connsiteX16" fmla="*/ 0 w 3457575"/>
            <a:gd name="connsiteY16" fmla="*/ 881063 h 1833563"/>
            <a:gd name="connsiteX0" fmla="*/ 172631 w 3630206"/>
            <a:gd name="connsiteY0" fmla="*/ 681038 h 1633538"/>
            <a:gd name="connsiteX1" fmla="*/ 2332425 w 3630206"/>
            <a:gd name="connsiteY1" fmla="*/ 690563 h 1633538"/>
            <a:gd name="connsiteX2" fmla="*/ 0 w 3630206"/>
            <a:gd name="connsiteY2" fmla="*/ 0 h 1633538"/>
            <a:gd name="connsiteX3" fmla="*/ 2606269 w 3630206"/>
            <a:gd name="connsiteY3" fmla="*/ 700088 h 1633538"/>
            <a:gd name="connsiteX4" fmla="*/ 3630206 w 3630206"/>
            <a:gd name="connsiteY4" fmla="*/ 681038 h 1633538"/>
            <a:gd name="connsiteX5" fmla="*/ 3630206 w 3630206"/>
            <a:gd name="connsiteY5" fmla="*/ 839788 h 1633538"/>
            <a:gd name="connsiteX6" fmla="*/ 3630206 w 3630206"/>
            <a:gd name="connsiteY6" fmla="*/ 839788 h 1633538"/>
            <a:gd name="connsiteX7" fmla="*/ 3630206 w 3630206"/>
            <a:gd name="connsiteY7" fmla="*/ 1077913 h 1633538"/>
            <a:gd name="connsiteX8" fmla="*/ 3630206 w 3630206"/>
            <a:gd name="connsiteY8" fmla="*/ 1633538 h 1633538"/>
            <a:gd name="connsiteX9" fmla="*/ 3053944 w 3630206"/>
            <a:gd name="connsiteY9" fmla="*/ 1633538 h 1633538"/>
            <a:gd name="connsiteX10" fmla="*/ 2189550 w 3630206"/>
            <a:gd name="connsiteY10" fmla="*/ 1633538 h 1633538"/>
            <a:gd name="connsiteX11" fmla="*/ 2189550 w 3630206"/>
            <a:gd name="connsiteY11" fmla="*/ 1633538 h 1633538"/>
            <a:gd name="connsiteX12" fmla="*/ 172631 w 3630206"/>
            <a:gd name="connsiteY12" fmla="*/ 1633538 h 1633538"/>
            <a:gd name="connsiteX13" fmla="*/ 172631 w 3630206"/>
            <a:gd name="connsiteY13" fmla="*/ 1077913 h 1633538"/>
            <a:gd name="connsiteX14" fmla="*/ 172631 w 3630206"/>
            <a:gd name="connsiteY14" fmla="*/ 839788 h 1633538"/>
            <a:gd name="connsiteX15" fmla="*/ 172631 w 3630206"/>
            <a:gd name="connsiteY15" fmla="*/ 839788 h 1633538"/>
            <a:gd name="connsiteX16" fmla="*/ 172631 w 3630206"/>
            <a:gd name="connsiteY16" fmla="*/ 681038 h 16335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3630206" h="1633538">
              <a:moveTo>
                <a:pt x="172631" y="681038"/>
              </a:moveTo>
              <a:lnTo>
                <a:pt x="2332425" y="690563"/>
              </a:lnTo>
              <a:lnTo>
                <a:pt x="0" y="0"/>
              </a:lnTo>
              <a:lnTo>
                <a:pt x="2606269" y="700088"/>
              </a:lnTo>
              <a:lnTo>
                <a:pt x="3630206" y="681038"/>
              </a:lnTo>
              <a:lnTo>
                <a:pt x="3630206" y="839788"/>
              </a:lnTo>
              <a:lnTo>
                <a:pt x="3630206" y="839788"/>
              </a:lnTo>
              <a:lnTo>
                <a:pt x="3630206" y="1077913"/>
              </a:lnTo>
              <a:lnTo>
                <a:pt x="3630206" y="1633538"/>
              </a:lnTo>
              <a:lnTo>
                <a:pt x="3053944" y="1633538"/>
              </a:lnTo>
              <a:lnTo>
                <a:pt x="2189550" y="1633538"/>
              </a:lnTo>
              <a:lnTo>
                <a:pt x="2189550" y="1633538"/>
              </a:lnTo>
              <a:lnTo>
                <a:pt x="172631" y="1633538"/>
              </a:lnTo>
              <a:lnTo>
                <a:pt x="172631" y="1077913"/>
              </a:lnTo>
              <a:lnTo>
                <a:pt x="172631" y="839788"/>
              </a:lnTo>
              <a:lnTo>
                <a:pt x="172631" y="839788"/>
              </a:lnTo>
              <a:lnTo>
                <a:pt x="172631" y="681038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投票箱</a:t>
          </a:r>
        </a:p>
      </xdr:txBody>
    </xdr:sp>
    <xdr:clientData/>
  </xdr:twoCellAnchor>
  <xdr:twoCellAnchor>
    <xdr:from>
      <xdr:col>11</xdr:col>
      <xdr:colOff>133350</xdr:colOff>
      <xdr:row>8</xdr:row>
      <xdr:rowOff>9525</xdr:rowOff>
    </xdr:from>
    <xdr:to>
      <xdr:col>21</xdr:col>
      <xdr:colOff>371475</xdr:colOff>
      <xdr:row>13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73ED6DC-9E47-466D-958E-8C4EACFF7E9B}"/>
            </a:ext>
          </a:extLst>
        </xdr:cNvPr>
        <xdr:cNvSpPr txBox="1"/>
      </xdr:nvSpPr>
      <xdr:spPr>
        <a:xfrm>
          <a:off x="5057775" y="1457325"/>
          <a:ext cx="4610100" cy="1333500"/>
        </a:xfrm>
        <a:prstGeom prst="rect">
          <a:avLst/>
        </a:prstGeom>
        <a:solidFill>
          <a:srgbClr val="CCFF99"/>
        </a:solidFill>
        <a:ln w="381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各会員が２作品以内を持ち寄り、互選で評価する場合を想定して作成。</a:t>
          </a:r>
        </a:p>
        <a:p>
          <a:endParaRPr kumimoji="1" lang="ja-JP" altLang="en-US" sz="1100"/>
        </a:p>
        <a:p>
          <a:r>
            <a:rPr kumimoji="1" lang="ja-JP" altLang="en-US" sz="1100"/>
            <a:t>１位</a:t>
          </a:r>
          <a:r>
            <a:rPr kumimoji="1" lang="en-US" altLang="ja-JP" sz="1100"/>
            <a:t>-----</a:t>
          </a:r>
          <a:r>
            <a:rPr kumimoji="1" lang="ja-JP" altLang="en-US" sz="1100"/>
            <a:t>５点</a:t>
          </a:r>
        </a:p>
        <a:p>
          <a:r>
            <a:rPr kumimoji="1" lang="ja-JP" altLang="en-US" sz="1100"/>
            <a:t>２位</a:t>
          </a:r>
          <a:r>
            <a:rPr kumimoji="1" lang="en-US" altLang="ja-JP" sz="1100"/>
            <a:t>-----</a:t>
          </a:r>
          <a:r>
            <a:rPr kumimoji="1" lang="ja-JP" altLang="en-US" sz="1100"/>
            <a:t>３点</a:t>
          </a:r>
        </a:p>
        <a:p>
          <a:r>
            <a:rPr kumimoji="1" lang="ja-JP" altLang="en-US" sz="1100"/>
            <a:t>３位</a:t>
          </a:r>
          <a:r>
            <a:rPr kumimoji="1" lang="en-US" altLang="ja-JP" sz="1100"/>
            <a:t>-----</a:t>
          </a:r>
          <a:r>
            <a:rPr kumimoji="1" lang="ja-JP" altLang="en-US" sz="1100"/>
            <a:t>１点　　としました。</a:t>
          </a:r>
        </a:p>
      </xdr:txBody>
    </xdr:sp>
    <xdr:clientData/>
  </xdr:twoCellAnchor>
  <xdr:twoCellAnchor>
    <xdr:from>
      <xdr:col>11</xdr:col>
      <xdr:colOff>320040</xdr:colOff>
      <xdr:row>15</xdr:row>
      <xdr:rowOff>144780</xdr:rowOff>
    </xdr:from>
    <xdr:to>
      <xdr:col>24</xdr:col>
      <xdr:colOff>0</xdr:colOff>
      <xdr:row>21</xdr:row>
      <xdr:rowOff>60960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0809C01-0D03-0225-1C85-6B818EFDFD03}"/>
            </a:ext>
          </a:extLst>
        </xdr:cNvPr>
        <xdr:cNvSpPr txBox="1"/>
      </xdr:nvSpPr>
      <xdr:spPr>
        <a:xfrm>
          <a:off x="5189220" y="3139440"/>
          <a:ext cx="5212080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近藤さん、星野さんが投票が済んでいません。</a:t>
          </a:r>
        </a:p>
        <a:p>
          <a:r>
            <a:rPr kumimoji="1" lang="ja-JP" altLang="en-US" sz="1400" b="1"/>
            <a:t>２６以下の数値</a:t>
          </a:r>
          <a:r>
            <a:rPr kumimoji="1" lang="en-US" altLang="ja-JP" sz="1400" b="1"/>
            <a:t>(</a:t>
          </a:r>
          <a:r>
            <a:rPr kumimoji="1" lang="ja-JP" altLang="en-US" sz="1400" b="1"/>
            <a:t>作品番号</a:t>
          </a:r>
          <a:r>
            <a:rPr kumimoji="1" lang="en-US" altLang="ja-JP" sz="1400" b="1"/>
            <a:t>)</a:t>
          </a:r>
          <a:r>
            <a:rPr kumimoji="1" lang="ja-JP" altLang="en-US" sz="1400" b="1"/>
            <a:t>を入れてください。　　</a:t>
          </a:r>
        </a:p>
        <a:p>
          <a:r>
            <a:rPr kumimoji="1" lang="ja-JP" altLang="en-US" sz="1100"/>
            <a:t>　　注意　自分の作品は選ばないこと。</a:t>
          </a:r>
          <a:r>
            <a:rPr kumimoji="1" lang="en-US" altLang="ja-JP" sz="1100"/>
            <a:t>※</a:t>
          </a:r>
          <a:r>
            <a:rPr kumimoji="1" lang="ja-JP" altLang="en-US" sz="1100"/>
            <a:t>ですから</a:t>
          </a:r>
        </a:p>
        <a:p>
          <a:r>
            <a:rPr kumimoji="1" lang="ja-JP" altLang="en-US" sz="1100"/>
            <a:t>　　　　　　近藤さんは　１３、１４　</a:t>
          </a:r>
          <a:r>
            <a:rPr kumimoji="1" lang="en-US" altLang="ja-JP" sz="1100"/>
            <a:t>×</a:t>
          </a:r>
          <a:endParaRPr kumimoji="1" lang="ja-JP" altLang="en-US" sz="1100"/>
        </a:p>
        <a:p>
          <a:r>
            <a:rPr kumimoji="1" lang="ja-JP" altLang="en-US" sz="1100"/>
            <a:t>　　　　　　星野さんは　１７、１８　</a:t>
          </a:r>
          <a:r>
            <a:rPr kumimoji="1" lang="en-US" altLang="ja-JP" sz="1100"/>
            <a:t>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389344</xdr:colOff>
      <xdr:row>4</xdr:row>
      <xdr:rowOff>147638</xdr:rowOff>
    </xdr:from>
    <xdr:to>
      <xdr:col>27</xdr:col>
      <xdr:colOff>600075</xdr:colOff>
      <xdr:row>8</xdr:row>
      <xdr:rowOff>95250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F62B2E1C-3A4D-FE80-87B8-ED4B8FF5353C}"/>
            </a:ext>
          </a:extLst>
        </xdr:cNvPr>
        <xdr:cNvSpPr/>
      </xdr:nvSpPr>
      <xdr:spPr>
        <a:xfrm>
          <a:off x="11857444" y="633413"/>
          <a:ext cx="610781" cy="900112"/>
        </a:xfrm>
        <a:custGeom>
          <a:avLst/>
          <a:gdLst>
            <a:gd name="connsiteX0" fmla="*/ 0 w 3457575"/>
            <a:gd name="connsiteY0" fmla="*/ 0 h 952500"/>
            <a:gd name="connsiteX1" fmla="*/ 2016919 w 3457575"/>
            <a:gd name="connsiteY1" fmla="*/ 0 h 952500"/>
            <a:gd name="connsiteX2" fmla="*/ 2313394 w 3457575"/>
            <a:gd name="connsiteY2" fmla="*/ -881063 h 952500"/>
            <a:gd name="connsiteX3" fmla="*/ 2881313 w 3457575"/>
            <a:gd name="connsiteY3" fmla="*/ 0 h 952500"/>
            <a:gd name="connsiteX4" fmla="*/ 3457575 w 3457575"/>
            <a:gd name="connsiteY4" fmla="*/ 0 h 952500"/>
            <a:gd name="connsiteX5" fmla="*/ 3457575 w 3457575"/>
            <a:gd name="connsiteY5" fmla="*/ 158750 h 952500"/>
            <a:gd name="connsiteX6" fmla="*/ 3457575 w 3457575"/>
            <a:gd name="connsiteY6" fmla="*/ 158750 h 952500"/>
            <a:gd name="connsiteX7" fmla="*/ 3457575 w 3457575"/>
            <a:gd name="connsiteY7" fmla="*/ 396875 h 952500"/>
            <a:gd name="connsiteX8" fmla="*/ 3457575 w 3457575"/>
            <a:gd name="connsiteY8" fmla="*/ 952500 h 952500"/>
            <a:gd name="connsiteX9" fmla="*/ 2881313 w 3457575"/>
            <a:gd name="connsiteY9" fmla="*/ 952500 h 952500"/>
            <a:gd name="connsiteX10" fmla="*/ 2016919 w 3457575"/>
            <a:gd name="connsiteY10" fmla="*/ 952500 h 952500"/>
            <a:gd name="connsiteX11" fmla="*/ 2016919 w 3457575"/>
            <a:gd name="connsiteY11" fmla="*/ 952500 h 952500"/>
            <a:gd name="connsiteX12" fmla="*/ 0 w 3457575"/>
            <a:gd name="connsiteY12" fmla="*/ 952500 h 952500"/>
            <a:gd name="connsiteX13" fmla="*/ 0 w 3457575"/>
            <a:gd name="connsiteY13" fmla="*/ 396875 h 952500"/>
            <a:gd name="connsiteX14" fmla="*/ 0 w 3457575"/>
            <a:gd name="connsiteY14" fmla="*/ 158750 h 952500"/>
            <a:gd name="connsiteX15" fmla="*/ 0 w 3457575"/>
            <a:gd name="connsiteY15" fmla="*/ 158750 h 952500"/>
            <a:gd name="connsiteX16" fmla="*/ 0 w 3457575"/>
            <a:gd name="connsiteY16" fmla="*/ 0 h 952500"/>
            <a:gd name="connsiteX0" fmla="*/ 0 w 3457575"/>
            <a:gd name="connsiteY0" fmla="*/ 881063 h 1833563"/>
            <a:gd name="connsiteX1" fmla="*/ 2159794 w 3457575"/>
            <a:gd name="connsiteY1" fmla="*/ 890588 h 1833563"/>
            <a:gd name="connsiteX2" fmla="*/ 2313394 w 3457575"/>
            <a:gd name="connsiteY2" fmla="*/ 0 h 1833563"/>
            <a:gd name="connsiteX3" fmla="*/ 2881313 w 3457575"/>
            <a:gd name="connsiteY3" fmla="*/ 881063 h 1833563"/>
            <a:gd name="connsiteX4" fmla="*/ 3457575 w 3457575"/>
            <a:gd name="connsiteY4" fmla="*/ 881063 h 1833563"/>
            <a:gd name="connsiteX5" fmla="*/ 3457575 w 3457575"/>
            <a:gd name="connsiteY5" fmla="*/ 1039813 h 1833563"/>
            <a:gd name="connsiteX6" fmla="*/ 3457575 w 3457575"/>
            <a:gd name="connsiteY6" fmla="*/ 1039813 h 1833563"/>
            <a:gd name="connsiteX7" fmla="*/ 3457575 w 3457575"/>
            <a:gd name="connsiteY7" fmla="*/ 1277938 h 1833563"/>
            <a:gd name="connsiteX8" fmla="*/ 3457575 w 3457575"/>
            <a:gd name="connsiteY8" fmla="*/ 1833563 h 1833563"/>
            <a:gd name="connsiteX9" fmla="*/ 2881313 w 3457575"/>
            <a:gd name="connsiteY9" fmla="*/ 1833563 h 1833563"/>
            <a:gd name="connsiteX10" fmla="*/ 2016919 w 3457575"/>
            <a:gd name="connsiteY10" fmla="*/ 1833563 h 1833563"/>
            <a:gd name="connsiteX11" fmla="*/ 2016919 w 3457575"/>
            <a:gd name="connsiteY11" fmla="*/ 1833563 h 1833563"/>
            <a:gd name="connsiteX12" fmla="*/ 0 w 3457575"/>
            <a:gd name="connsiteY12" fmla="*/ 1833563 h 1833563"/>
            <a:gd name="connsiteX13" fmla="*/ 0 w 3457575"/>
            <a:gd name="connsiteY13" fmla="*/ 1277938 h 1833563"/>
            <a:gd name="connsiteX14" fmla="*/ 0 w 3457575"/>
            <a:gd name="connsiteY14" fmla="*/ 1039813 h 1833563"/>
            <a:gd name="connsiteX15" fmla="*/ 0 w 3457575"/>
            <a:gd name="connsiteY15" fmla="*/ 1039813 h 1833563"/>
            <a:gd name="connsiteX16" fmla="*/ 0 w 3457575"/>
            <a:gd name="connsiteY16" fmla="*/ 881063 h 1833563"/>
            <a:gd name="connsiteX0" fmla="*/ 0 w 3457575"/>
            <a:gd name="connsiteY0" fmla="*/ 881063 h 1833563"/>
            <a:gd name="connsiteX1" fmla="*/ 2159794 w 3457575"/>
            <a:gd name="connsiteY1" fmla="*/ 890588 h 1833563"/>
            <a:gd name="connsiteX2" fmla="*/ 2313394 w 3457575"/>
            <a:gd name="connsiteY2" fmla="*/ 0 h 1833563"/>
            <a:gd name="connsiteX3" fmla="*/ 2452688 w 3457575"/>
            <a:gd name="connsiteY3" fmla="*/ 842963 h 1833563"/>
            <a:gd name="connsiteX4" fmla="*/ 3457575 w 3457575"/>
            <a:gd name="connsiteY4" fmla="*/ 881063 h 1833563"/>
            <a:gd name="connsiteX5" fmla="*/ 3457575 w 3457575"/>
            <a:gd name="connsiteY5" fmla="*/ 1039813 h 1833563"/>
            <a:gd name="connsiteX6" fmla="*/ 3457575 w 3457575"/>
            <a:gd name="connsiteY6" fmla="*/ 1039813 h 1833563"/>
            <a:gd name="connsiteX7" fmla="*/ 3457575 w 3457575"/>
            <a:gd name="connsiteY7" fmla="*/ 1277938 h 1833563"/>
            <a:gd name="connsiteX8" fmla="*/ 3457575 w 3457575"/>
            <a:gd name="connsiteY8" fmla="*/ 1833563 h 1833563"/>
            <a:gd name="connsiteX9" fmla="*/ 2881313 w 3457575"/>
            <a:gd name="connsiteY9" fmla="*/ 1833563 h 1833563"/>
            <a:gd name="connsiteX10" fmla="*/ 2016919 w 3457575"/>
            <a:gd name="connsiteY10" fmla="*/ 1833563 h 1833563"/>
            <a:gd name="connsiteX11" fmla="*/ 2016919 w 3457575"/>
            <a:gd name="connsiteY11" fmla="*/ 1833563 h 1833563"/>
            <a:gd name="connsiteX12" fmla="*/ 0 w 3457575"/>
            <a:gd name="connsiteY12" fmla="*/ 1833563 h 1833563"/>
            <a:gd name="connsiteX13" fmla="*/ 0 w 3457575"/>
            <a:gd name="connsiteY13" fmla="*/ 1277938 h 1833563"/>
            <a:gd name="connsiteX14" fmla="*/ 0 w 3457575"/>
            <a:gd name="connsiteY14" fmla="*/ 1039813 h 1833563"/>
            <a:gd name="connsiteX15" fmla="*/ 0 w 3457575"/>
            <a:gd name="connsiteY15" fmla="*/ 1039813 h 1833563"/>
            <a:gd name="connsiteX16" fmla="*/ 0 w 3457575"/>
            <a:gd name="connsiteY16" fmla="*/ 881063 h 1833563"/>
            <a:gd name="connsiteX0" fmla="*/ 0 w 3457575"/>
            <a:gd name="connsiteY0" fmla="*/ 881063 h 1833563"/>
            <a:gd name="connsiteX1" fmla="*/ 2159794 w 3457575"/>
            <a:gd name="connsiteY1" fmla="*/ 890588 h 1833563"/>
            <a:gd name="connsiteX2" fmla="*/ 2313394 w 3457575"/>
            <a:gd name="connsiteY2" fmla="*/ 0 h 1833563"/>
            <a:gd name="connsiteX3" fmla="*/ 2433638 w 3457575"/>
            <a:gd name="connsiteY3" fmla="*/ 900113 h 1833563"/>
            <a:gd name="connsiteX4" fmla="*/ 3457575 w 3457575"/>
            <a:gd name="connsiteY4" fmla="*/ 881063 h 1833563"/>
            <a:gd name="connsiteX5" fmla="*/ 3457575 w 3457575"/>
            <a:gd name="connsiteY5" fmla="*/ 1039813 h 1833563"/>
            <a:gd name="connsiteX6" fmla="*/ 3457575 w 3457575"/>
            <a:gd name="connsiteY6" fmla="*/ 1039813 h 1833563"/>
            <a:gd name="connsiteX7" fmla="*/ 3457575 w 3457575"/>
            <a:gd name="connsiteY7" fmla="*/ 1277938 h 1833563"/>
            <a:gd name="connsiteX8" fmla="*/ 3457575 w 3457575"/>
            <a:gd name="connsiteY8" fmla="*/ 1833563 h 1833563"/>
            <a:gd name="connsiteX9" fmla="*/ 2881313 w 3457575"/>
            <a:gd name="connsiteY9" fmla="*/ 1833563 h 1833563"/>
            <a:gd name="connsiteX10" fmla="*/ 2016919 w 3457575"/>
            <a:gd name="connsiteY10" fmla="*/ 1833563 h 1833563"/>
            <a:gd name="connsiteX11" fmla="*/ 2016919 w 3457575"/>
            <a:gd name="connsiteY11" fmla="*/ 1833563 h 1833563"/>
            <a:gd name="connsiteX12" fmla="*/ 0 w 3457575"/>
            <a:gd name="connsiteY12" fmla="*/ 1833563 h 1833563"/>
            <a:gd name="connsiteX13" fmla="*/ 0 w 3457575"/>
            <a:gd name="connsiteY13" fmla="*/ 1277938 h 1833563"/>
            <a:gd name="connsiteX14" fmla="*/ 0 w 3457575"/>
            <a:gd name="connsiteY14" fmla="*/ 1039813 h 1833563"/>
            <a:gd name="connsiteX15" fmla="*/ 0 w 3457575"/>
            <a:gd name="connsiteY15" fmla="*/ 1039813 h 1833563"/>
            <a:gd name="connsiteX16" fmla="*/ 0 w 3457575"/>
            <a:gd name="connsiteY16" fmla="*/ 881063 h 1833563"/>
            <a:gd name="connsiteX0" fmla="*/ 172631 w 3630206"/>
            <a:gd name="connsiteY0" fmla="*/ 681038 h 1633538"/>
            <a:gd name="connsiteX1" fmla="*/ 2332425 w 3630206"/>
            <a:gd name="connsiteY1" fmla="*/ 690563 h 1633538"/>
            <a:gd name="connsiteX2" fmla="*/ 0 w 3630206"/>
            <a:gd name="connsiteY2" fmla="*/ 0 h 1633538"/>
            <a:gd name="connsiteX3" fmla="*/ 2606269 w 3630206"/>
            <a:gd name="connsiteY3" fmla="*/ 700088 h 1633538"/>
            <a:gd name="connsiteX4" fmla="*/ 3630206 w 3630206"/>
            <a:gd name="connsiteY4" fmla="*/ 681038 h 1633538"/>
            <a:gd name="connsiteX5" fmla="*/ 3630206 w 3630206"/>
            <a:gd name="connsiteY5" fmla="*/ 839788 h 1633538"/>
            <a:gd name="connsiteX6" fmla="*/ 3630206 w 3630206"/>
            <a:gd name="connsiteY6" fmla="*/ 839788 h 1633538"/>
            <a:gd name="connsiteX7" fmla="*/ 3630206 w 3630206"/>
            <a:gd name="connsiteY7" fmla="*/ 1077913 h 1633538"/>
            <a:gd name="connsiteX8" fmla="*/ 3630206 w 3630206"/>
            <a:gd name="connsiteY8" fmla="*/ 1633538 h 1633538"/>
            <a:gd name="connsiteX9" fmla="*/ 3053944 w 3630206"/>
            <a:gd name="connsiteY9" fmla="*/ 1633538 h 1633538"/>
            <a:gd name="connsiteX10" fmla="*/ 2189550 w 3630206"/>
            <a:gd name="connsiteY10" fmla="*/ 1633538 h 1633538"/>
            <a:gd name="connsiteX11" fmla="*/ 2189550 w 3630206"/>
            <a:gd name="connsiteY11" fmla="*/ 1633538 h 1633538"/>
            <a:gd name="connsiteX12" fmla="*/ 172631 w 3630206"/>
            <a:gd name="connsiteY12" fmla="*/ 1633538 h 1633538"/>
            <a:gd name="connsiteX13" fmla="*/ 172631 w 3630206"/>
            <a:gd name="connsiteY13" fmla="*/ 1077913 h 1633538"/>
            <a:gd name="connsiteX14" fmla="*/ 172631 w 3630206"/>
            <a:gd name="connsiteY14" fmla="*/ 839788 h 1633538"/>
            <a:gd name="connsiteX15" fmla="*/ 172631 w 3630206"/>
            <a:gd name="connsiteY15" fmla="*/ 839788 h 1633538"/>
            <a:gd name="connsiteX16" fmla="*/ 172631 w 3630206"/>
            <a:gd name="connsiteY16" fmla="*/ 681038 h 16335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3630206" h="1633538">
              <a:moveTo>
                <a:pt x="172631" y="681038"/>
              </a:moveTo>
              <a:lnTo>
                <a:pt x="2332425" y="690563"/>
              </a:lnTo>
              <a:lnTo>
                <a:pt x="0" y="0"/>
              </a:lnTo>
              <a:lnTo>
                <a:pt x="2606269" y="700088"/>
              </a:lnTo>
              <a:lnTo>
                <a:pt x="3630206" y="681038"/>
              </a:lnTo>
              <a:lnTo>
                <a:pt x="3630206" y="839788"/>
              </a:lnTo>
              <a:lnTo>
                <a:pt x="3630206" y="839788"/>
              </a:lnTo>
              <a:lnTo>
                <a:pt x="3630206" y="1077913"/>
              </a:lnTo>
              <a:lnTo>
                <a:pt x="3630206" y="1633538"/>
              </a:lnTo>
              <a:lnTo>
                <a:pt x="3053944" y="1633538"/>
              </a:lnTo>
              <a:lnTo>
                <a:pt x="2189550" y="1633538"/>
              </a:lnTo>
              <a:lnTo>
                <a:pt x="2189550" y="1633538"/>
              </a:lnTo>
              <a:lnTo>
                <a:pt x="172631" y="1633538"/>
              </a:lnTo>
              <a:lnTo>
                <a:pt x="172631" y="1077913"/>
              </a:lnTo>
              <a:lnTo>
                <a:pt x="172631" y="839788"/>
              </a:lnTo>
              <a:lnTo>
                <a:pt x="172631" y="839788"/>
              </a:lnTo>
              <a:lnTo>
                <a:pt x="172631" y="681038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投票箱</a:t>
          </a:r>
        </a:p>
      </xdr:txBody>
    </xdr:sp>
    <xdr:clientData/>
  </xdr:twoCellAnchor>
  <xdr:twoCellAnchor>
    <xdr:from>
      <xdr:col>11</xdr:col>
      <xdr:colOff>381000</xdr:colOff>
      <xdr:row>9</xdr:row>
      <xdr:rowOff>76200</xdr:rowOff>
    </xdr:from>
    <xdr:to>
      <xdr:col>22</xdr:col>
      <xdr:colOff>219075</xdr:colOff>
      <xdr:row>14</xdr:row>
      <xdr:rowOff>219075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4C11507-EB87-C1F8-15C3-1B673A14F03B}"/>
            </a:ext>
          </a:extLst>
        </xdr:cNvPr>
        <xdr:cNvSpPr txBox="1"/>
      </xdr:nvSpPr>
      <xdr:spPr>
        <a:xfrm>
          <a:off x="5476875" y="1752600"/>
          <a:ext cx="4610100" cy="1333500"/>
        </a:xfrm>
        <a:prstGeom prst="rect">
          <a:avLst/>
        </a:prstGeom>
        <a:solidFill>
          <a:srgbClr val="CCFF99"/>
        </a:solidFill>
        <a:ln w="381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各会員が２作品以内を持ち寄り、互選で評価する場合を想定して作成。</a:t>
          </a:r>
        </a:p>
        <a:p>
          <a:endParaRPr kumimoji="1" lang="ja-JP" altLang="en-US" sz="1100"/>
        </a:p>
        <a:p>
          <a:r>
            <a:rPr kumimoji="1" lang="ja-JP" altLang="en-US" sz="1100"/>
            <a:t>１位</a:t>
          </a:r>
          <a:r>
            <a:rPr kumimoji="1" lang="en-US" altLang="ja-JP" sz="1100"/>
            <a:t>-----</a:t>
          </a:r>
          <a:r>
            <a:rPr kumimoji="1" lang="ja-JP" altLang="en-US" sz="1100"/>
            <a:t>５点</a:t>
          </a:r>
        </a:p>
        <a:p>
          <a:r>
            <a:rPr kumimoji="1" lang="ja-JP" altLang="en-US" sz="1100"/>
            <a:t>２位</a:t>
          </a:r>
          <a:r>
            <a:rPr kumimoji="1" lang="en-US" altLang="ja-JP" sz="1100"/>
            <a:t>-----</a:t>
          </a:r>
          <a:r>
            <a:rPr kumimoji="1" lang="ja-JP" altLang="en-US" sz="1100"/>
            <a:t>３点</a:t>
          </a:r>
        </a:p>
        <a:p>
          <a:r>
            <a:rPr kumimoji="1" lang="ja-JP" altLang="en-US" sz="1100"/>
            <a:t>３位</a:t>
          </a:r>
          <a:r>
            <a:rPr kumimoji="1" lang="en-US" altLang="ja-JP" sz="1100"/>
            <a:t>-----</a:t>
          </a:r>
          <a:r>
            <a:rPr kumimoji="1" lang="ja-JP" altLang="en-US" sz="1100"/>
            <a:t>１点　　としました。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DB7BF-86D9-4FA7-979E-FD64D6D06274}">
  <dimension ref="A1:AA30"/>
  <sheetViews>
    <sheetView tabSelected="1" workbookViewId="0">
      <selection activeCell="X13" sqref="X13"/>
    </sheetView>
  </sheetViews>
  <sheetFormatPr defaultRowHeight="18" x14ac:dyDescent="0.45"/>
  <cols>
    <col min="3" max="3" width="9" customWidth="1"/>
    <col min="4" max="4" width="1" customWidth="1"/>
    <col min="5" max="5" width="10.19921875" customWidth="1"/>
    <col min="6" max="7" width="0" hidden="1" customWidth="1"/>
    <col min="9" max="10" width="8.19921875" customWidth="1"/>
    <col min="11" max="11" width="0.8984375" customWidth="1"/>
    <col min="12" max="12" width="10" style="1" bestFit="1" customWidth="1"/>
    <col min="13" max="17" width="5.19921875" style="1" bestFit="1" customWidth="1"/>
    <col min="18" max="18" width="5.3984375" style="1" customWidth="1"/>
    <col min="19" max="27" width="5.19921875" style="1" bestFit="1" customWidth="1"/>
  </cols>
  <sheetData>
    <row r="1" spans="1:27" ht="18.600000000000001" thickBot="1" x14ac:dyDescent="0.5">
      <c r="A1" t="s">
        <v>25</v>
      </c>
      <c r="E1" t="s">
        <v>26</v>
      </c>
      <c r="L1" s="8" t="s">
        <v>0</v>
      </c>
      <c r="M1" s="25" t="s">
        <v>3</v>
      </c>
      <c r="N1" s="25" t="s">
        <v>4</v>
      </c>
      <c r="O1" s="25" t="s">
        <v>5</v>
      </c>
      <c r="P1" s="25" t="s">
        <v>6</v>
      </c>
      <c r="Q1" s="25" t="s">
        <v>7</v>
      </c>
      <c r="R1" s="25" t="s">
        <v>8</v>
      </c>
      <c r="S1" s="25" t="s">
        <v>9</v>
      </c>
      <c r="T1" s="25" t="s">
        <v>10</v>
      </c>
      <c r="U1" s="25" t="s">
        <v>11</v>
      </c>
      <c r="V1" s="25" t="s">
        <v>12</v>
      </c>
      <c r="W1" s="25" t="s">
        <v>13</v>
      </c>
      <c r="X1" s="25" t="s">
        <v>14</v>
      </c>
      <c r="Y1" s="25" t="s">
        <v>15</v>
      </c>
      <c r="Z1" s="25" t="s">
        <v>16</v>
      </c>
      <c r="AA1" s="26" t="s">
        <v>17</v>
      </c>
    </row>
    <row r="2" spans="1:27" ht="18.600000000000001" hidden="1" thickBot="1" x14ac:dyDescent="0.5">
      <c r="L2" s="27" t="s">
        <v>1</v>
      </c>
      <c r="M2" s="3">
        <v>1</v>
      </c>
      <c r="N2" s="3">
        <v>3</v>
      </c>
      <c r="O2" s="3">
        <v>4</v>
      </c>
      <c r="P2" s="3">
        <v>6</v>
      </c>
      <c r="Q2" s="3">
        <v>7</v>
      </c>
      <c r="R2" s="3">
        <v>9</v>
      </c>
      <c r="S2" s="3">
        <v>11</v>
      </c>
      <c r="T2" s="3">
        <v>13</v>
      </c>
      <c r="U2" s="3">
        <v>15</v>
      </c>
      <c r="V2" s="3">
        <v>17</v>
      </c>
      <c r="W2" s="3">
        <v>19</v>
      </c>
      <c r="X2" s="3">
        <v>20</v>
      </c>
      <c r="Y2" s="3">
        <v>22</v>
      </c>
      <c r="Z2" s="3">
        <v>23</v>
      </c>
      <c r="AA2" s="5">
        <v>25</v>
      </c>
    </row>
    <row r="3" spans="1:27" ht="18.600000000000001" hidden="1" thickBot="1" x14ac:dyDescent="0.5">
      <c r="L3" s="27" t="s">
        <v>2</v>
      </c>
      <c r="M3" s="3">
        <v>2</v>
      </c>
      <c r="N3" s="3"/>
      <c r="O3" s="3">
        <v>5</v>
      </c>
      <c r="P3" s="3"/>
      <c r="Q3" s="3">
        <v>8</v>
      </c>
      <c r="R3" s="3">
        <v>10</v>
      </c>
      <c r="S3" s="3">
        <v>12</v>
      </c>
      <c r="T3" s="3">
        <v>14</v>
      </c>
      <c r="U3" s="3">
        <v>16</v>
      </c>
      <c r="V3" s="3">
        <v>18</v>
      </c>
      <c r="W3" s="3"/>
      <c r="X3" s="3">
        <v>21</v>
      </c>
      <c r="Y3" s="3"/>
      <c r="Z3" s="3">
        <v>24</v>
      </c>
      <c r="AA3" s="5">
        <v>26</v>
      </c>
    </row>
    <row r="4" spans="1:27" ht="18.600000000000001" thickBot="1" x14ac:dyDescent="0.5">
      <c r="A4" s="8" t="s">
        <v>0</v>
      </c>
      <c r="B4" s="16" t="s">
        <v>1</v>
      </c>
      <c r="C4" s="17" t="s">
        <v>2</v>
      </c>
      <c r="D4" s="4"/>
      <c r="E4" s="20" t="s">
        <v>27</v>
      </c>
      <c r="F4" s="21"/>
      <c r="G4" s="21"/>
      <c r="H4" s="21" t="s">
        <v>24</v>
      </c>
      <c r="I4" s="21" t="s">
        <v>22</v>
      </c>
      <c r="J4" s="22" t="s">
        <v>23</v>
      </c>
      <c r="L4" s="10" t="s">
        <v>18</v>
      </c>
      <c r="M4" s="15">
        <v>21</v>
      </c>
      <c r="N4" s="15">
        <v>13</v>
      </c>
      <c r="O4" s="15">
        <v>18</v>
      </c>
      <c r="P4" s="15">
        <v>23</v>
      </c>
      <c r="Q4" s="15">
        <v>6</v>
      </c>
      <c r="R4" s="15">
        <v>20</v>
      </c>
      <c r="S4" s="15">
        <v>2</v>
      </c>
      <c r="T4" s="15"/>
      <c r="U4" s="15">
        <v>2</v>
      </c>
      <c r="V4" s="15"/>
      <c r="W4" s="15">
        <v>12</v>
      </c>
      <c r="X4" s="15">
        <v>24</v>
      </c>
      <c r="Y4" s="15">
        <v>5</v>
      </c>
      <c r="Z4" s="15">
        <v>8</v>
      </c>
      <c r="AA4" s="28">
        <v>4</v>
      </c>
    </row>
    <row r="5" spans="1:27" x14ac:dyDescent="0.45">
      <c r="A5" s="10" t="s">
        <v>3</v>
      </c>
      <c r="B5" s="3">
        <v>1</v>
      </c>
      <c r="C5" s="5">
        <v>2</v>
      </c>
      <c r="E5" s="23">
        <v>1</v>
      </c>
      <c r="F5" s="24" t="str">
        <f t="shared" ref="F5:F30" si="0">IFERROR(INDEX(A:A,MATCH(E5,B:B,0)),"")</f>
        <v>加藤</v>
      </c>
      <c r="G5" s="24" t="str">
        <f t="shared" ref="G5:G30" si="1">IFERROR(INDEX(A:A,MATCH(E5,C:C,0)),"")</f>
        <v/>
      </c>
      <c r="H5" s="25" t="str">
        <f>F5&amp;G5</f>
        <v>加藤</v>
      </c>
      <c r="I5" s="25">
        <f t="shared" ref="I5:I30" si="2">COUNTIF($M$4:$AA$4,E5)*5+COUNTIF($M$5:$AA$5,E5)*3+COUNTIF($M$6:$AA$6,E5)</f>
        <v>3</v>
      </c>
      <c r="J5" s="26">
        <f>RANK(I5,$I$5:$I$30,0)</f>
        <v>16</v>
      </c>
      <c r="L5" s="10" t="s">
        <v>19</v>
      </c>
      <c r="M5" s="15">
        <v>5</v>
      </c>
      <c r="N5" s="15">
        <v>6</v>
      </c>
      <c r="O5" s="15">
        <v>12</v>
      </c>
      <c r="P5" s="15">
        <v>22</v>
      </c>
      <c r="Q5" s="15">
        <v>24</v>
      </c>
      <c r="R5" s="15">
        <v>7</v>
      </c>
      <c r="S5" s="15">
        <v>9</v>
      </c>
      <c r="T5" s="15"/>
      <c r="U5" s="15">
        <v>7</v>
      </c>
      <c r="V5" s="15"/>
      <c r="W5" s="15">
        <v>23</v>
      </c>
      <c r="X5" s="15">
        <v>15</v>
      </c>
      <c r="Y5" s="15">
        <v>17</v>
      </c>
      <c r="Z5" s="15">
        <v>1</v>
      </c>
      <c r="AA5" s="28">
        <v>21</v>
      </c>
    </row>
    <row r="6" spans="1:27" ht="18.600000000000001" thickBot="1" x14ac:dyDescent="0.5">
      <c r="A6" s="10" t="s">
        <v>4</v>
      </c>
      <c r="B6" s="3">
        <v>3</v>
      </c>
      <c r="C6" s="5"/>
      <c r="E6" s="10">
        <v>2</v>
      </c>
      <c r="F6" s="2" t="str">
        <f t="shared" si="0"/>
        <v/>
      </c>
      <c r="G6" s="2" t="str">
        <f t="shared" si="1"/>
        <v>加藤</v>
      </c>
      <c r="H6" s="3" t="str">
        <f t="shared" ref="H6:H30" si="3">F6&amp;G6</f>
        <v>加藤</v>
      </c>
      <c r="I6" s="3">
        <f t="shared" si="2"/>
        <v>11</v>
      </c>
      <c r="J6" s="5">
        <f t="shared" ref="J6:J30" si="4">RANK(I6,$I$5:$I$30,0)</f>
        <v>1</v>
      </c>
      <c r="L6" s="11" t="s">
        <v>20</v>
      </c>
      <c r="M6" s="29">
        <v>13</v>
      </c>
      <c r="N6" s="29">
        <v>5</v>
      </c>
      <c r="O6" s="29">
        <v>9</v>
      </c>
      <c r="P6" s="29">
        <v>21</v>
      </c>
      <c r="Q6" s="29">
        <v>3</v>
      </c>
      <c r="R6" s="29">
        <v>15</v>
      </c>
      <c r="S6" s="29">
        <v>21</v>
      </c>
      <c r="T6" s="29"/>
      <c r="U6" s="29">
        <v>25</v>
      </c>
      <c r="V6" s="29"/>
      <c r="W6" s="29">
        <v>18</v>
      </c>
      <c r="X6" s="29">
        <v>26</v>
      </c>
      <c r="Y6" s="29">
        <v>3</v>
      </c>
      <c r="Z6" s="29">
        <v>2</v>
      </c>
      <c r="AA6" s="30">
        <v>20</v>
      </c>
    </row>
    <row r="7" spans="1:27" x14ac:dyDescent="0.45">
      <c r="A7" s="10" t="s">
        <v>5</v>
      </c>
      <c r="B7" s="3">
        <v>4</v>
      </c>
      <c r="C7" s="5">
        <v>5</v>
      </c>
      <c r="E7" s="10">
        <v>3</v>
      </c>
      <c r="F7" s="2" t="str">
        <f t="shared" si="0"/>
        <v>大和</v>
      </c>
      <c r="G7" s="2" t="str">
        <f t="shared" si="1"/>
        <v/>
      </c>
      <c r="H7" s="3" t="str">
        <f t="shared" si="3"/>
        <v>大和</v>
      </c>
      <c r="I7" s="3">
        <f t="shared" si="2"/>
        <v>2</v>
      </c>
      <c r="J7" s="5">
        <f t="shared" si="4"/>
        <v>19</v>
      </c>
      <c r="M7" s="19" t="str">
        <f t="shared" ref="M7:W7" si="5">IF(AND(M4&lt;=MAX($E:$E),M5&lt;=MAX($E:$E),M6&lt;=MAX($E:$E),M4&lt;&gt;"",M5&lt;&gt;"",M6&lt;&gt;""),"投票済","まだ")</f>
        <v>投票済</v>
      </c>
      <c r="N7" s="19" t="str">
        <f t="shared" si="5"/>
        <v>投票済</v>
      </c>
      <c r="O7" s="19" t="str">
        <f t="shared" si="5"/>
        <v>投票済</v>
      </c>
      <c r="P7" s="19" t="str">
        <f t="shared" si="5"/>
        <v>投票済</v>
      </c>
      <c r="Q7" s="19" t="str">
        <f t="shared" si="5"/>
        <v>投票済</v>
      </c>
      <c r="R7" s="19" t="str">
        <f t="shared" si="5"/>
        <v>投票済</v>
      </c>
      <c r="S7" s="19" t="str">
        <f t="shared" si="5"/>
        <v>投票済</v>
      </c>
      <c r="T7" s="19" t="str">
        <f t="shared" si="5"/>
        <v>まだ</v>
      </c>
      <c r="U7" s="19" t="str">
        <f t="shared" si="5"/>
        <v>投票済</v>
      </c>
      <c r="V7" s="19" t="str">
        <f t="shared" si="5"/>
        <v>まだ</v>
      </c>
      <c r="W7" s="19" t="str">
        <f t="shared" si="5"/>
        <v>投票済</v>
      </c>
      <c r="X7" s="19" t="str">
        <f>IF(AND(X4&lt;=MAX($E:$E),X5&lt;=MAX($E:$E),X6&lt;=MAX($E:$E),X4&lt;&gt;"",X5&lt;&gt;"",X6&lt;&gt;""),"投票済","まだ")</f>
        <v>投票済</v>
      </c>
      <c r="Y7" s="19" t="str">
        <f>IF(AND(Y4&lt;=MAX($E:$E),Y5&lt;=MAX($E:$E),Y6&lt;=MAX($E:$E),Y4&lt;&gt;"",Y5&lt;&gt;"",Y6&lt;&gt;""),"投票済","まだ")</f>
        <v>投票済</v>
      </c>
      <c r="Z7" s="19" t="str">
        <f t="shared" ref="Z7:AA7" si="6">IF(AND(Z4&lt;=MAX($E:$E),Z5&lt;=MAX($E:$E),Z6&lt;=MAX($E:$E),Z4&lt;&gt;"",Z5&lt;&gt;"",Z6&lt;&gt;""),"投票済","まだ")</f>
        <v>投票済</v>
      </c>
      <c r="AA7" s="19" t="str">
        <f t="shared" si="6"/>
        <v>投票済</v>
      </c>
    </row>
    <row r="8" spans="1:27" x14ac:dyDescent="0.45">
      <c r="A8" s="10" t="s">
        <v>6</v>
      </c>
      <c r="B8" s="3">
        <v>6</v>
      </c>
      <c r="C8" s="5"/>
      <c r="E8" s="10">
        <v>4</v>
      </c>
      <c r="F8" s="2" t="str">
        <f t="shared" si="0"/>
        <v>花岡</v>
      </c>
      <c r="G8" s="2" t="str">
        <f t="shared" si="1"/>
        <v/>
      </c>
      <c r="H8" s="3" t="str">
        <f t="shared" si="3"/>
        <v>花岡</v>
      </c>
      <c r="I8" s="3">
        <f t="shared" si="2"/>
        <v>5</v>
      </c>
      <c r="J8" s="5">
        <f t="shared" si="4"/>
        <v>12</v>
      </c>
    </row>
    <row r="9" spans="1:27" x14ac:dyDescent="0.45">
      <c r="A9" s="10" t="s">
        <v>7</v>
      </c>
      <c r="B9" s="3">
        <v>7</v>
      </c>
      <c r="C9" s="5">
        <v>8</v>
      </c>
      <c r="E9" s="10">
        <v>5</v>
      </c>
      <c r="F9" s="2" t="str">
        <f t="shared" si="0"/>
        <v/>
      </c>
      <c r="G9" s="2" t="str">
        <f t="shared" si="1"/>
        <v>花岡</v>
      </c>
      <c r="H9" s="3" t="str">
        <f t="shared" si="3"/>
        <v>花岡</v>
      </c>
      <c r="I9" s="3">
        <f t="shared" si="2"/>
        <v>9</v>
      </c>
      <c r="J9" s="5">
        <f t="shared" si="4"/>
        <v>3</v>
      </c>
    </row>
    <row r="10" spans="1:27" x14ac:dyDescent="0.45">
      <c r="A10" s="10" t="s">
        <v>8</v>
      </c>
      <c r="B10" s="3">
        <v>9</v>
      </c>
      <c r="C10" s="5">
        <v>10</v>
      </c>
      <c r="E10" s="10">
        <v>6</v>
      </c>
      <c r="F10" s="2" t="str">
        <f t="shared" si="0"/>
        <v>松山</v>
      </c>
      <c r="G10" s="2" t="str">
        <f t="shared" si="1"/>
        <v/>
      </c>
      <c r="H10" s="3" t="str">
        <f t="shared" si="3"/>
        <v>松山</v>
      </c>
      <c r="I10" s="3">
        <f t="shared" si="2"/>
        <v>8</v>
      </c>
      <c r="J10" s="5">
        <f t="shared" si="4"/>
        <v>4</v>
      </c>
    </row>
    <row r="11" spans="1:27" x14ac:dyDescent="0.45">
      <c r="A11" s="10" t="s">
        <v>9</v>
      </c>
      <c r="B11" s="3">
        <v>11</v>
      </c>
      <c r="C11" s="5">
        <v>12</v>
      </c>
      <c r="E11" s="10">
        <v>7</v>
      </c>
      <c r="F11" s="2" t="str">
        <f t="shared" si="0"/>
        <v>吉田</v>
      </c>
      <c r="G11" s="2" t="str">
        <f t="shared" si="1"/>
        <v/>
      </c>
      <c r="H11" s="3" t="str">
        <f t="shared" si="3"/>
        <v>吉田</v>
      </c>
      <c r="I11" s="3">
        <f t="shared" si="2"/>
        <v>6</v>
      </c>
      <c r="J11" s="5">
        <f t="shared" si="4"/>
        <v>8</v>
      </c>
    </row>
    <row r="12" spans="1:27" x14ac:dyDescent="0.45">
      <c r="A12" s="10" t="s">
        <v>10</v>
      </c>
      <c r="B12" s="3">
        <v>13</v>
      </c>
      <c r="C12" s="5">
        <v>14</v>
      </c>
      <c r="E12" s="10">
        <v>8</v>
      </c>
      <c r="F12" s="2" t="str">
        <f t="shared" si="0"/>
        <v/>
      </c>
      <c r="G12" s="2" t="str">
        <f t="shared" si="1"/>
        <v>吉田</v>
      </c>
      <c r="H12" s="3" t="str">
        <f t="shared" si="3"/>
        <v>吉田</v>
      </c>
      <c r="I12" s="3">
        <f t="shared" si="2"/>
        <v>5</v>
      </c>
      <c r="J12" s="5">
        <f t="shared" si="4"/>
        <v>12</v>
      </c>
    </row>
    <row r="13" spans="1:27" x14ac:dyDescent="0.45">
      <c r="A13" s="10" t="s">
        <v>11</v>
      </c>
      <c r="B13" s="3">
        <v>15</v>
      </c>
      <c r="C13" s="5">
        <v>16</v>
      </c>
      <c r="E13" s="10">
        <v>9</v>
      </c>
      <c r="F13" s="2" t="str">
        <f t="shared" si="0"/>
        <v>林</v>
      </c>
      <c r="G13" s="2" t="str">
        <f t="shared" si="1"/>
        <v/>
      </c>
      <c r="H13" s="3" t="str">
        <f t="shared" si="3"/>
        <v>林</v>
      </c>
      <c r="I13" s="3">
        <f t="shared" si="2"/>
        <v>4</v>
      </c>
      <c r="J13" s="5">
        <f t="shared" si="4"/>
        <v>14</v>
      </c>
    </row>
    <row r="14" spans="1:27" x14ac:dyDescent="0.45">
      <c r="A14" s="10" t="s">
        <v>12</v>
      </c>
      <c r="B14" s="3">
        <v>17</v>
      </c>
      <c r="C14" s="5">
        <v>18</v>
      </c>
      <c r="E14" s="10">
        <v>10</v>
      </c>
      <c r="F14" s="2" t="str">
        <f t="shared" si="0"/>
        <v/>
      </c>
      <c r="G14" s="2" t="str">
        <f t="shared" si="1"/>
        <v>林</v>
      </c>
      <c r="H14" s="3" t="str">
        <f t="shared" si="3"/>
        <v>林</v>
      </c>
      <c r="I14" s="3">
        <f t="shared" si="2"/>
        <v>0</v>
      </c>
      <c r="J14" s="5">
        <f t="shared" si="4"/>
        <v>22</v>
      </c>
    </row>
    <row r="15" spans="1:27" x14ac:dyDescent="0.45">
      <c r="A15" s="10" t="s">
        <v>13</v>
      </c>
      <c r="B15" s="3">
        <v>19</v>
      </c>
      <c r="C15" s="5"/>
      <c r="E15" s="10">
        <v>11</v>
      </c>
      <c r="F15" s="2" t="str">
        <f t="shared" si="0"/>
        <v>櫛田</v>
      </c>
      <c r="G15" s="2" t="str">
        <f t="shared" si="1"/>
        <v/>
      </c>
      <c r="H15" s="3" t="str">
        <f t="shared" si="3"/>
        <v>櫛田</v>
      </c>
      <c r="I15" s="3">
        <f t="shared" si="2"/>
        <v>0</v>
      </c>
      <c r="J15" s="5">
        <f t="shared" si="4"/>
        <v>22</v>
      </c>
    </row>
    <row r="16" spans="1:27" x14ac:dyDescent="0.45">
      <c r="A16" s="10" t="s">
        <v>14</v>
      </c>
      <c r="B16" s="3">
        <v>20</v>
      </c>
      <c r="C16" s="5">
        <v>21</v>
      </c>
      <c r="E16" s="10">
        <v>12</v>
      </c>
      <c r="F16" s="2" t="str">
        <f t="shared" si="0"/>
        <v/>
      </c>
      <c r="G16" s="2" t="str">
        <f t="shared" si="1"/>
        <v>櫛田</v>
      </c>
      <c r="H16" s="3" t="str">
        <f t="shared" si="3"/>
        <v>櫛田</v>
      </c>
      <c r="I16" s="3">
        <f t="shared" si="2"/>
        <v>8</v>
      </c>
      <c r="J16" s="5">
        <f t="shared" si="4"/>
        <v>4</v>
      </c>
    </row>
    <row r="17" spans="1:10" x14ac:dyDescent="0.45">
      <c r="A17" s="10" t="s">
        <v>15</v>
      </c>
      <c r="B17" s="3">
        <v>22</v>
      </c>
      <c r="C17" s="5"/>
      <c r="E17" s="10">
        <v>13</v>
      </c>
      <c r="F17" s="2" t="str">
        <f t="shared" si="0"/>
        <v>近藤</v>
      </c>
      <c r="G17" s="2" t="str">
        <f t="shared" si="1"/>
        <v/>
      </c>
      <c r="H17" s="3" t="str">
        <f t="shared" si="3"/>
        <v>近藤</v>
      </c>
      <c r="I17" s="3">
        <f t="shared" si="2"/>
        <v>6</v>
      </c>
      <c r="J17" s="5">
        <f t="shared" si="4"/>
        <v>8</v>
      </c>
    </row>
    <row r="18" spans="1:10" x14ac:dyDescent="0.45">
      <c r="A18" s="10" t="s">
        <v>16</v>
      </c>
      <c r="B18" s="3">
        <v>23</v>
      </c>
      <c r="C18" s="5">
        <v>24</v>
      </c>
      <c r="E18" s="10">
        <v>14</v>
      </c>
      <c r="F18" s="2" t="str">
        <f t="shared" si="0"/>
        <v/>
      </c>
      <c r="G18" s="2" t="str">
        <f t="shared" si="1"/>
        <v>近藤</v>
      </c>
      <c r="H18" s="3" t="str">
        <f t="shared" si="3"/>
        <v>近藤</v>
      </c>
      <c r="I18" s="3">
        <f t="shared" si="2"/>
        <v>0</v>
      </c>
      <c r="J18" s="5">
        <f t="shared" si="4"/>
        <v>22</v>
      </c>
    </row>
    <row r="19" spans="1:10" ht="18.600000000000001" thickBot="1" x14ac:dyDescent="0.5">
      <c r="A19" s="11" t="s">
        <v>17</v>
      </c>
      <c r="B19" s="6">
        <v>25</v>
      </c>
      <c r="C19" s="7">
        <v>26</v>
      </c>
      <c r="E19" s="10">
        <v>15</v>
      </c>
      <c r="F19" s="2" t="str">
        <f t="shared" si="0"/>
        <v>湯山</v>
      </c>
      <c r="G19" s="2" t="str">
        <f t="shared" si="1"/>
        <v/>
      </c>
      <c r="H19" s="3" t="str">
        <f t="shared" si="3"/>
        <v>湯山</v>
      </c>
      <c r="I19" s="3">
        <f t="shared" si="2"/>
        <v>4</v>
      </c>
      <c r="J19" s="5">
        <f t="shared" si="4"/>
        <v>14</v>
      </c>
    </row>
    <row r="20" spans="1:10" x14ac:dyDescent="0.45">
      <c r="E20" s="10">
        <v>16</v>
      </c>
      <c r="F20" s="2" t="str">
        <f t="shared" si="0"/>
        <v/>
      </c>
      <c r="G20" s="2" t="str">
        <f t="shared" si="1"/>
        <v>湯山</v>
      </c>
      <c r="H20" s="3" t="str">
        <f t="shared" si="3"/>
        <v>湯山</v>
      </c>
      <c r="I20" s="3">
        <f t="shared" si="2"/>
        <v>0</v>
      </c>
      <c r="J20" s="5">
        <f t="shared" si="4"/>
        <v>22</v>
      </c>
    </row>
    <row r="21" spans="1:10" x14ac:dyDescent="0.45">
      <c r="E21" s="10">
        <v>17</v>
      </c>
      <c r="F21" s="2" t="str">
        <f t="shared" si="0"/>
        <v>星野</v>
      </c>
      <c r="G21" s="2" t="str">
        <f t="shared" si="1"/>
        <v/>
      </c>
      <c r="H21" s="3" t="str">
        <f t="shared" si="3"/>
        <v>星野</v>
      </c>
      <c r="I21" s="3">
        <f t="shared" si="2"/>
        <v>3</v>
      </c>
      <c r="J21" s="5">
        <f t="shared" si="4"/>
        <v>16</v>
      </c>
    </row>
    <row r="22" spans="1:10" x14ac:dyDescent="0.45">
      <c r="E22" s="10">
        <v>18</v>
      </c>
      <c r="F22" s="2" t="str">
        <f t="shared" si="0"/>
        <v/>
      </c>
      <c r="G22" s="2" t="str">
        <f t="shared" si="1"/>
        <v>星野</v>
      </c>
      <c r="H22" s="3" t="str">
        <f t="shared" si="3"/>
        <v>星野</v>
      </c>
      <c r="I22" s="3">
        <f t="shared" si="2"/>
        <v>6</v>
      </c>
      <c r="J22" s="5">
        <f t="shared" si="4"/>
        <v>8</v>
      </c>
    </row>
    <row r="23" spans="1:10" x14ac:dyDescent="0.45">
      <c r="E23" s="10">
        <v>19</v>
      </c>
      <c r="F23" s="2" t="str">
        <f t="shared" si="0"/>
        <v>田中</v>
      </c>
      <c r="G23" s="2" t="str">
        <f t="shared" si="1"/>
        <v/>
      </c>
      <c r="H23" s="3" t="str">
        <f t="shared" si="3"/>
        <v>田中</v>
      </c>
      <c r="I23" s="3">
        <f t="shared" si="2"/>
        <v>0</v>
      </c>
      <c r="J23" s="5">
        <f t="shared" si="4"/>
        <v>22</v>
      </c>
    </row>
    <row r="24" spans="1:10" x14ac:dyDescent="0.45">
      <c r="E24" s="10">
        <v>20</v>
      </c>
      <c r="F24" s="2" t="str">
        <f t="shared" si="0"/>
        <v>佐藤</v>
      </c>
      <c r="G24" s="2" t="str">
        <f t="shared" si="1"/>
        <v/>
      </c>
      <c r="H24" s="3" t="str">
        <f t="shared" si="3"/>
        <v>佐藤</v>
      </c>
      <c r="I24" s="3">
        <f t="shared" si="2"/>
        <v>6</v>
      </c>
      <c r="J24" s="5">
        <f t="shared" si="4"/>
        <v>8</v>
      </c>
    </row>
    <row r="25" spans="1:10" x14ac:dyDescent="0.45">
      <c r="E25" s="10">
        <v>21</v>
      </c>
      <c r="F25" s="2" t="str">
        <f t="shared" si="0"/>
        <v/>
      </c>
      <c r="G25" s="2" t="str">
        <f t="shared" si="1"/>
        <v>佐藤</v>
      </c>
      <c r="H25" s="3" t="str">
        <f t="shared" si="3"/>
        <v>佐藤</v>
      </c>
      <c r="I25" s="3">
        <f t="shared" si="2"/>
        <v>10</v>
      </c>
      <c r="J25" s="5">
        <f t="shared" si="4"/>
        <v>2</v>
      </c>
    </row>
    <row r="26" spans="1:10" x14ac:dyDescent="0.45">
      <c r="E26" s="10">
        <v>22</v>
      </c>
      <c r="F26" s="2" t="str">
        <f t="shared" si="0"/>
        <v>西田</v>
      </c>
      <c r="G26" s="2" t="str">
        <f t="shared" si="1"/>
        <v/>
      </c>
      <c r="H26" s="3" t="str">
        <f t="shared" si="3"/>
        <v>西田</v>
      </c>
      <c r="I26" s="3">
        <f t="shared" si="2"/>
        <v>3</v>
      </c>
      <c r="J26" s="5">
        <f t="shared" si="4"/>
        <v>16</v>
      </c>
    </row>
    <row r="27" spans="1:10" x14ac:dyDescent="0.45">
      <c r="E27" s="10">
        <v>23</v>
      </c>
      <c r="F27" s="2" t="str">
        <f t="shared" si="0"/>
        <v>三森</v>
      </c>
      <c r="G27" s="2" t="str">
        <f t="shared" si="1"/>
        <v/>
      </c>
      <c r="H27" s="3" t="str">
        <f t="shared" si="3"/>
        <v>三森</v>
      </c>
      <c r="I27" s="3">
        <f t="shared" si="2"/>
        <v>8</v>
      </c>
      <c r="J27" s="5">
        <f t="shared" si="4"/>
        <v>4</v>
      </c>
    </row>
    <row r="28" spans="1:10" x14ac:dyDescent="0.45">
      <c r="E28" s="10">
        <v>24</v>
      </c>
      <c r="F28" s="2" t="str">
        <f t="shared" si="0"/>
        <v/>
      </c>
      <c r="G28" s="2" t="str">
        <f t="shared" si="1"/>
        <v>三森</v>
      </c>
      <c r="H28" s="3" t="str">
        <f t="shared" si="3"/>
        <v>三森</v>
      </c>
      <c r="I28" s="3">
        <f t="shared" si="2"/>
        <v>8</v>
      </c>
      <c r="J28" s="5">
        <f t="shared" si="4"/>
        <v>4</v>
      </c>
    </row>
    <row r="29" spans="1:10" x14ac:dyDescent="0.45">
      <c r="E29" s="10">
        <v>25</v>
      </c>
      <c r="F29" s="2" t="str">
        <f t="shared" si="0"/>
        <v>和泉</v>
      </c>
      <c r="G29" s="2" t="str">
        <f t="shared" si="1"/>
        <v/>
      </c>
      <c r="H29" s="3" t="str">
        <f t="shared" si="3"/>
        <v>和泉</v>
      </c>
      <c r="I29" s="3">
        <f t="shared" si="2"/>
        <v>1</v>
      </c>
      <c r="J29" s="5">
        <f t="shared" si="4"/>
        <v>20</v>
      </c>
    </row>
    <row r="30" spans="1:10" ht="18.600000000000001" thickBot="1" x14ac:dyDescent="0.5">
      <c r="E30" s="11">
        <v>26</v>
      </c>
      <c r="F30" s="12" t="str">
        <f t="shared" si="0"/>
        <v/>
      </c>
      <c r="G30" s="12" t="str">
        <f t="shared" si="1"/>
        <v>和泉</v>
      </c>
      <c r="H30" s="6" t="str">
        <f t="shared" si="3"/>
        <v>和泉</v>
      </c>
      <c r="I30" s="6">
        <f t="shared" si="2"/>
        <v>1</v>
      </c>
      <c r="J30" s="7">
        <f t="shared" si="4"/>
        <v>20</v>
      </c>
    </row>
  </sheetData>
  <phoneticPr fontId="2"/>
  <conditionalFormatting sqref="M4:M6">
    <cfRule type="duplicateValues" dxfId="21" priority="7"/>
    <cfRule type="cellIs" dxfId="20" priority="10" operator="equal">
      <formula>M$3</formula>
    </cfRule>
    <cfRule type="cellIs" dxfId="19" priority="11" operator="equal">
      <formula>M$2</formula>
    </cfRule>
  </conditionalFormatting>
  <conditionalFormatting sqref="N4:AA6">
    <cfRule type="cellIs" dxfId="18" priority="8" operator="equal">
      <formula>N$3</formula>
    </cfRule>
    <cfRule type="cellIs" dxfId="17" priority="9" operator="equal">
      <formula>N$2</formula>
    </cfRule>
  </conditionalFormatting>
  <conditionalFormatting sqref="N4:N6">
    <cfRule type="duplicateValues" dxfId="16" priority="6"/>
  </conditionalFormatting>
  <conditionalFormatting sqref="O4:O6">
    <cfRule type="duplicateValues" dxfId="15" priority="5"/>
  </conditionalFormatting>
  <conditionalFormatting sqref="P4:P6">
    <cfRule type="duplicateValues" dxfId="14" priority="4"/>
  </conditionalFormatting>
  <conditionalFormatting sqref="Q4:Q6">
    <cfRule type="duplicateValues" dxfId="13" priority="3"/>
  </conditionalFormatting>
  <conditionalFormatting sqref="M7:AA7">
    <cfRule type="cellIs" dxfId="12" priority="2" operator="equal">
      <formula>"まだ"</formula>
    </cfRule>
  </conditionalFormatting>
  <conditionalFormatting sqref="J5:J30">
    <cfRule type="top10" dxfId="11" priority="1" bottom="1" rank="3"/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16E05-4F17-4FC0-BD17-8A8CAE1A3E72}">
  <dimension ref="A1:AA28"/>
  <sheetViews>
    <sheetView topLeftCell="A13" workbookViewId="0">
      <selection activeCell="O18" sqref="O18"/>
    </sheetView>
  </sheetViews>
  <sheetFormatPr defaultRowHeight="18" x14ac:dyDescent="0.45"/>
  <cols>
    <col min="3" max="3" width="9" customWidth="1"/>
    <col min="4" max="4" width="1" customWidth="1"/>
    <col min="5" max="5" width="10.19921875" customWidth="1"/>
    <col min="6" max="7" width="0" hidden="1" customWidth="1"/>
    <col min="9" max="10" width="8.19921875" customWidth="1"/>
    <col min="11" max="11" width="0.8984375" customWidth="1"/>
    <col min="12" max="12" width="10" style="1" bestFit="1" customWidth="1"/>
    <col min="13" max="17" width="5.19921875" style="1" bestFit="1" customWidth="1"/>
    <col min="18" max="18" width="5.3984375" style="1" customWidth="1"/>
    <col min="19" max="27" width="5.19921875" style="1" bestFit="1" customWidth="1"/>
  </cols>
  <sheetData>
    <row r="1" spans="1:27" ht="18.600000000000001" thickBot="1" x14ac:dyDescent="0.5">
      <c r="A1" t="s">
        <v>25</v>
      </c>
      <c r="E1" t="s">
        <v>26</v>
      </c>
      <c r="L1" s="9" t="s">
        <v>0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9" t="s">
        <v>8</v>
      </c>
      <c r="S1" s="9" t="s">
        <v>9</v>
      </c>
      <c r="T1" s="9" t="s">
        <v>10</v>
      </c>
      <c r="U1" s="9" t="s">
        <v>11</v>
      </c>
      <c r="V1" s="9" t="s">
        <v>12</v>
      </c>
      <c r="W1" s="9" t="s">
        <v>13</v>
      </c>
      <c r="X1" s="9" t="s">
        <v>14</v>
      </c>
      <c r="Y1" s="9" t="s">
        <v>15</v>
      </c>
      <c r="Z1" s="9" t="s">
        <v>16</v>
      </c>
      <c r="AA1" s="9" t="s">
        <v>17</v>
      </c>
    </row>
    <row r="2" spans="1:27" hidden="1" x14ac:dyDescent="0.45">
      <c r="L2" s="3" t="s">
        <v>1</v>
      </c>
      <c r="M2" s="3">
        <v>1</v>
      </c>
      <c r="N2" s="3">
        <v>3</v>
      </c>
      <c r="O2" s="3">
        <v>4</v>
      </c>
      <c r="P2" s="3">
        <v>6</v>
      </c>
      <c r="Q2" s="3">
        <v>7</v>
      </c>
      <c r="R2" s="3">
        <v>9</v>
      </c>
      <c r="S2" s="3">
        <v>10</v>
      </c>
      <c r="T2" s="3">
        <v>12</v>
      </c>
      <c r="U2" s="3">
        <v>14</v>
      </c>
      <c r="V2" s="3">
        <v>15</v>
      </c>
      <c r="W2" s="3">
        <v>16</v>
      </c>
      <c r="X2" s="3">
        <v>18</v>
      </c>
      <c r="Y2" s="3">
        <v>20</v>
      </c>
      <c r="Z2" s="3">
        <v>21</v>
      </c>
      <c r="AA2" s="3">
        <v>23</v>
      </c>
    </row>
    <row r="3" spans="1:27" hidden="1" x14ac:dyDescent="0.45">
      <c r="L3" s="3" t="s">
        <v>2</v>
      </c>
      <c r="M3" s="3">
        <v>2</v>
      </c>
      <c r="N3" s="3"/>
      <c r="O3" s="3">
        <v>5</v>
      </c>
      <c r="P3" s="3"/>
      <c r="Q3" s="3">
        <v>8</v>
      </c>
      <c r="R3" s="3"/>
      <c r="S3" s="3">
        <v>11</v>
      </c>
      <c r="T3" s="3">
        <v>13</v>
      </c>
      <c r="U3" s="3"/>
      <c r="V3" s="3"/>
      <c r="W3" s="3">
        <v>17</v>
      </c>
      <c r="X3" s="3">
        <v>19</v>
      </c>
      <c r="Y3" s="3"/>
      <c r="Z3" s="3">
        <v>22</v>
      </c>
      <c r="AA3" s="3">
        <v>24</v>
      </c>
    </row>
    <row r="4" spans="1:27" x14ac:dyDescent="0.45">
      <c r="A4" s="8" t="s">
        <v>0</v>
      </c>
      <c r="B4" s="16" t="s">
        <v>1</v>
      </c>
      <c r="C4" s="17" t="s">
        <v>2</v>
      </c>
      <c r="D4" s="4"/>
      <c r="E4" s="18" t="s">
        <v>21</v>
      </c>
      <c r="F4" s="13"/>
      <c r="G4" s="13"/>
      <c r="H4" s="13" t="s">
        <v>24</v>
      </c>
      <c r="I4" s="13" t="s">
        <v>22</v>
      </c>
      <c r="J4" s="14" t="s">
        <v>23</v>
      </c>
      <c r="L4" s="3" t="s">
        <v>18</v>
      </c>
      <c r="M4" s="3">
        <v>21</v>
      </c>
      <c r="N4" s="3">
        <v>13</v>
      </c>
      <c r="O4" s="3">
        <v>18</v>
      </c>
      <c r="P4" s="3">
        <v>23</v>
      </c>
      <c r="Q4" s="3">
        <v>6</v>
      </c>
      <c r="R4" s="3">
        <v>20</v>
      </c>
      <c r="S4" s="3">
        <v>2</v>
      </c>
      <c r="T4" s="3">
        <v>24</v>
      </c>
      <c r="U4" s="3"/>
      <c r="V4" s="3">
        <v>13</v>
      </c>
      <c r="W4" s="3">
        <v>15</v>
      </c>
      <c r="X4" s="3">
        <v>24</v>
      </c>
      <c r="Y4" s="3">
        <v>5</v>
      </c>
      <c r="Z4" s="3">
        <v>8</v>
      </c>
      <c r="AA4" s="3">
        <v>4</v>
      </c>
    </row>
    <row r="5" spans="1:27" x14ac:dyDescent="0.45">
      <c r="A5" s="10" t="s">
        <v>3</v>
      </c>
      <c r="B5" s="3">
        <v>1</v>
      </c>
      <c r="C5" s="5">
        <v>2</v>
      </c>
      <c r="E5" s="10">
        <v>1</v>
      </c>
      <c r="F5" s="2" t="str">
        <f t="shared" ref="F5:F28" si="0">IFERROR(INDEX(A:A,MATCH(E5,B:B,0)),"")</f>
        <v>加藤</v>
      </c>
      <c r="G5" s="2" t="str">
        <f t="shared" ref="G5:G28" si="1">IFERROR(INDEX(A:A,MATCH(E5,C:C,0)),"")</f>
        <v/>
      </c>
      <c r="H5" s="3" t="str">
        <f>F5&amp;G5</f>
        <v>加藤</v>
      </c>
      <c r="I5" s="3">
        <f t="shared" ref="I5:I28" si="2">COUNTIF($M$4:$AA$4,E5)*5+COUNTIF($M$5:$AA$5,E5)*3+COUNTIF($M$6:$AA$6,E5)</f>
        <v>3</v>
      </c>
      <c r="J5" s="5">
        <f>RANK(I5,$I$5:$I$28,0)</f>
        <v>14</v>
      </c>
      <c r="L5" s="3" t="s">
        <v>19</v>
      </c>
      <c r="M5" s="3">
        <v>5</v>
      </c>
      <c r="N5" s="3">
        <v>6</v>
      </c>
      <c r="O5" s="3">
        <v>12</v>
      </c>
      <c r="P5" s="3">
        <v>22</v>
      </c>
      <c r="Q5" s="3">
        <v>24</v>
      </c>
      <c r="R5" s="3">
        <v>7</v>
      </c>
      <c r="S5" s="3">
        <v>9</v>
      </c>
      <c r="T5" s="3">
        <v>23</v>
      </c>
      <c r="U5" s="3"/>
      <c r="V5" s="3">
        <v>11</v>
      </c>
      <c r="W5" s="3">
        <v>18</v>
      </c>
      <c r="X5" s="3">
        <v>15</v>
      </c>
      <c r="Y5" s="3">
        <v>17</v>
      </c>
      <c r="Z5" s="3">
        <v>1</v>
      </c>
      <c r="AA5" s="3">
        <v>21</v>
      </c>
    </row>
    <row r="6" spans="1:27" x14ac:dyDescent="0.45">
      <c r="A6" s="10" t="s">
        <v>4</v>
      </c>
      <c r="B6" s="3">
        <v>3</v>
      </c>
      <c r="C6" s="5"/>
      <c r="E6" s="10">
        <v>2</v>
      </c>
      <c r="F6" s="2" t="str">
        <f t="shared" si="0"/>
        <v/>
      </c>
      <c r="G6" s="2" t="str">
        <f t="shared" si="1"/>
        <v>加藤</v>
      </c>
      <c r="H6" s="3" t="str">
        <f t="shared" ref="H6:H28" si="3">F6&amp;G6</f>
        <v>加藤</v>
      </c>
      <c r="I6" s="3">
        <f t="shared" si="2"/>
        <v>6</v>
      </c>
      <c r="J6" s="5">
        <f t="shared" ref="J6:J28" si="4">RANK(I6,$I$5:$I$28,0)</f>
        <v>9</v>
      </c>
      <c r="L6" s="3" t="s">
        <v>20</v>
      </c>
      <c r="M6" s="3">
        <v>13</v>
      </c>
      <c r="N6" s="3">
        <v>5</v>
      </c>
      <c r="O6" s="3">
        <v>9</v>
      </c>
      <c r="P6" s="3">
        <v>21</v>
      </c>
      <c r="Q6" s="3">
        <v>3</v>
      </c>
      <c r="R6" s="3">
        <v>15</v>
      </c>
      <c r="S6" s="3">
        <v>21</v>
      </c>
      <c r="T6" s="3">
        <v>8</v>
      </c>
      <c r="U6" s="3"/>
      <c r="V6" s="3">
        <v>23</v>
      </c>
      <c r="W6" s="3">
        <v>9</v>
      </c>
      <c r="X6" s="3">
        <v>21</v>
      </c>
      <c r="Y6" s="3">
        <v>3</v>
      </c>
      <c r="Z6" s="3">
        <v>2</v>
      </c>
      <c r="AA6" s="3">
        <v>20</v>
      </c>
    </row>
    <row r="7" spans="1:27" x14ac:dyDescent="0.45">
      <c r="A7" s="10" t="s">
        <v>5</v>
      </c>
      <c r="B7" s="3">
        <v>4</v>
      </c>
      <c r="C7" s="5">
        <v>5</v>
      </c>
      <c r="E7" s="10">
        <v>3</v>
      </c>
      <c r="F7" s="2" t="str">
        <f t="shared" si="0"/>
        <v>大和</v>
      </c>
      <c r="G7" s="2" t="str">
        <f t="shared" si="1"/>
        <v/>
      </c>
      <c r="H7" s="3" t="str">
        <f t="shared" si="3"/>
        <v>大和</v>
      </c>
      <c r="I7" s="3">
        <f t="shared" si="2"/>
        <v>2</v>
      </c>
      <c r="J7" s="5">
        <f t="shared" si="4"/>
        <v>20</v>
      </c>
      <c r="M7" s="19" t="str">
        <f>IF(AND(M4&lt;=MAX($E5:$E28),M5&lt;=MAX($E5:$E28),M6&lt;=MAX($E5:$E28),M4&lt;&gt;"",M5&lt;&gt;"",M6&lt;&gt;""),"投票済","まだ")</f>
        <v>投票済</v>
      </c>
      <c r="N7" s="19" t="str">
        <f t="shared" ref="N7:AA7" si="5">IF(AND(N4&lt;=MAX($E5:$E28),N5&lt;=MAX($E5:$E28),N6&lt;=MAX($E5:$E28),N4&lt;&gt;"",N5&lt;&gt;"",N6&lt;&gt;""),"投票済","まだ")</f>
        <v>投票済</v>
      </c>
      <c r="O7" s="19" t="str">
        <f t="shared" si="5"/>
        <v>投票済</v>
      </c>
      <c r="P7" s="19" t="str">
        <f t="shared" si="5"/>
        <v>投票済</v>
      </c>
      <c r="Q7" s="19" t="str">
        <f t="shared" si="5"/>
        <v>投票済</v>
      </c>
      <c r="R7" s="19" t="str">
        <f t="shared" si="5"/>
        <v>投票済</v>
      </c>
      <c r="S7" s="19" t="str">
        <f t="shared" si="5"/>
        <v>投票済</v>
      </c>
      <c r="T7" s="19" t="str">
        <f t="shared" si="5"/>
        <v>投票済</v>
      </c>
      <c r="U7" s="19" t="str">
        <f t="shared" si="5"/>
        <v>まだ</v>
      </c>
      <c r="V7" s="19" t="str">
        <f t="shared" si="5"/>
        <v>投票済</v>
      </c>
      <c r="W7" s="19" t="str">
        <f t="shared" si="5"/>
        <v>投票済</v>
      </c>
      <c r="X7" s="19" t="str">
        <f t="shared" si="5"/>
        <v>投票済</v>
      </c>
      <c r="Y7" s="19" t="str">
        <f t="shared" si="5"/>
        <v>投票済</v>
      </c>
      <c r="Z7" s="19" t="str">
        <f t="shared" si="5"/>
        <v>投票済</v>
      </c>
      <c r="AA7" s="19" t="str">
        <f t="shared" si="5"/>
        <v>投票済</v>
      </c>
    </row>
    <row r="8" spans="1:27" x14ac:dyDescent="0.45">
      <c r="A8" s="10" t="s">
        <v>6</v>
      </c>
      <c r="B8" s="3">
        <v>6</v>
      </c>
      <c r="C8" s="5"/>
      <c r="E8" s="10">
        <v>4</v>
      </c>
      <c r="F8" s="2" t="str">
        <f t="shared" si="0"/>
        <v>花岡</v>
      </c>
      <c r="G8" s="2" t="str">
        <f t="shared" si="1"/>
        <v/>
      </c>
      <c r="H8" s="3" t="str">
        <f t="shared" si="3"/>
        <v>花岡</v>
      </c>
      <c r="I8" s="3">
        <f t="shared" si="2"/>
        <v>5</v>
      </c>
      <c r="J8" s="5">
        <f t="shared" si="4"/>
        <v>12</v>
      </c>
    </row>
    <row r="9" spans="1:27" x14ac:dyDescent="0.45">
      <c r="A9" s="10" t="s">
        <v>7</v>
      </c>
      <c r="B9" s="3">
        <v>7</v>
      </c>
      <c r="C9" s="5">
        <v>8</v>
      </c>
      <c r="E9" s="10">
        <v>5</v>
      </c>
      <c r="F9" s="2" t="str">
        <f t="shared" si="0"/>
        <v/>
      </c>
      <c r="G9" s="2" t="str">
        <f t="shared" si="1"/>
        <v>花岡</v>
      </c>
      <c r="H9" s="3" t="str">
        <f t="shared" si="3"/>
        <v>花岡</v>
      </c>
      <c r="I9" s="3">
        <f t="shared" si="2"/>
        <v>9</v>
      </c>
      <c r="J9" s="5">
        <f t="shared" si="4"/>
        <v>4</v>
      </c>
    </row>
    <row r="10" spans="1:27" x14ac:dyDescent="0.45">
      <c r="A10" s="10" t="s">
        <v>8</v>
      </c>
      <c r="B10" s="3">
        <v>9</v>
      </c>
      <c r="C10" s="5"/>
      <c r="E10" s="10">
        <v>6</v>
      </c>
      <c r="F10" s="2" t="str">
        <f t="shared" si="0"/>
        <v>松山</v>
      </c>
      <c r="G10" s="2" t="str">
        <f t="shared" si="1"/>
        <v/>
      </c>
      <c r="H10" s="3" t="str">
        <f t="shared" si="3"/>
        <v>松山</v>
      </c>
      <c r="I10" s="3">
        <f t="shared" si="2"/>
        <v>8</v>
      </c>
      <c r="J10" s="5">
        <f t="shared" si="4"/>
        <v>7</v>
      </c>
    </row>
    <row r="11" spans="1:27" x14ac:dyDescent="0.45">
      <c r="A11" s="10" t="s">
        <v>9</v>
      </c>
      <c r="B11" s="3">
        <v>10</v>
      </c>
      <c r="C11" s="5">
        <v>11</v>
      </c>
      <c r="E11" s="10">
        <v>7</v>
      </c>
      <c r="F11" s="2" t="str">
        <f t="shared" si="0"/>
        <v>吉田</v>
      </c>
      <c r="G11" s="2" t="str">
        <f t="shared" si="1"/>
        <v/>
      </c>
      <c r="H11" s="3" t="str">
        <f t="shared" si="3"/>
        <v>吉田</v>
      </c>
      <c r="I11" s="3">
        <f t="shared" si="2"/>
        <v>3</v>
      </c>
      <c r="J11" s="5">
        <f t="shared" si="4"/>
        <v>14</v>
      </c>
    </row>
    <row r="12" spans="1:27" x14ac:dyDescent="0.45">
      <c r="A12" s="10" t="s">
        <v>10</v>
      </c>
      <c r="B12" s="3">
        <v>12</v>
      </c>
      <c r="C12" s="5">
        <v>13</v>
      </c>
      <c r="E12" s="10">
        <v>8</v>
      </c>
      <c r="F12" s="2" t="str">
        <f t="shared" si="0"/>
        <v/>
      </c>
      <c r="G12" s="2" t="str">
        <f t="shared" si="1"/>
        <v>吉田</v>
      </c>
      <c r="H12" s="3" t="str">
        <f t="shared" si="3"/>
        <v>吉田</v>
      </c>
      <c r="I12" s="3">
        <f t="shared" si="2"/>
        <v>6</v>
      </c>
      <c r="J12" s="5">
        <f t="shared" si="4"/>
        <v>9</v>
      </c>
    </row>
    <row r="13" spans="1:27" x14ac:dyDescent="0.45">
      <c r="A13" s="10" t="s">
        <v>11</v>
      </c>
      <c r="B13" s="3">
        <v>14</v>
      </c>
      <c r="C13" s="5"/>
      <c r="E13" s="10">
        <v>9</v>
      </c>
      <c r="F13" s="2" t="str">
        <f t="shared" si="0"/>
        <v>林</v>
      </c>
      <c r="G13" s="2" t="str">
        <f t="shared" si="1"/>
        <v/>
      </c>
      <c r="H13" s="3" t="str">
        <f t="shared" si="3"/>
        <v>林</v>
      </c>
      <c r="I13" s="3">
        <f t="shared" si="2"/>
        <v>5</v>
      </c>
      <c r="J13" s="5">
        <f t="shared" si="4"/>
        <v>12</v>
      </c>
    </row>
    <row r="14" spans="1:27" x14ac:dyDescent="0.45">
      <c r="A14" s="10" t="s">
        <v>12</v>
      </c>
      <c r="B14" s="3">
        <v>15</v>
      </c>
      <c r="C14" s="5"/>
      <c r="E14" s="10">
        <v>10</v>
      </c>
      <c r="F14" s="2" t="str">
        <f t="shared" si="0"/>
        <v>櫛田</v>
      </c>
      <c r="G14" s="2" t="str">
        <f t="shared" si="1"/>
        <v/>
      </c>
      <c r="H14" s="3" t="str">
        <f t="shared" si="3"/>
        <v>櫛田</v>
      </c>
      <c r="I14" s="3">
        <f t="shared" si="2"/>
        <v>0</v>
      </c>
      <c r="J14" s="5">
        <f t="shared" si="4"/>
        <v>21</v>
      </c>
    </row>
    <row r="15" spans="1:27" x14ac:dyDescent="0.45">
      <c r="A15" s="10" t="s">
        <v>13</v>
      </c>
      <c r="B15" s="3">
        <v>16</v>
      </c>
      <c r="C15" s="5">
        <v>17</v>
      </c>
      <c r="E15" s="10">
        <v>11</v>
      </c>
      <c r="F15" s="2" t="str">
        <f t="shared" si="0"/>
        <v/>
      </c>
      <c r="G15" s="2" t="str">
        <f t="shared" si="1"/>
        <v>櫛田</v>
      </c>
      <c r="H15" s="3" t="str">
        <f t="shared" si="3"/>
        <v>櫛田</v>
      </c>
      <c r="I15" s="3">
        <f t="shared" si="2"/>
        <v>3</v>
      </c>
      <c r="J15" s="5">
        <f t="shared" si="4"/>
        <v>14</v>
      </c>
    </row>
    <row r="16" spans="1:27" x14ac:dyDescent="0.45">
      <c r="A16" s="10" t="s">
        <v>14</v>
      </c>
      <c r="B16" s="3">
        <v>18</v>
      </c>
      <c r="C16" s="5">
        <v>19</v>
      </c>
      <c r="E16" s="10">
        <v>12</v>
      </c>
      <c r="F16" s="2" t="str">
        <f t="shared" si="0"/>
        <v>近藤</v>
      </c>
      <c r="G16" s="2" t="str">
        <f t="shared" si="1"/>
        <v/>
      </c>
      <c r="H16" s="3" t="str">
        <f t="shared" si="3"/>
        <v>近藤</v>
      </c>
      <c r="I16" s="3">
        <f t="shared" si="2"/>
        <v>3</v>
      </c>
      <c r="J16" s="5">
        <f t="shared" si="4"/>
        <v>14</v>
      </c>
    </row>
    <row r="17" spans="1:10" x14ac:dyDescent="0.45">
      <c r="A17" s="10" t="s">
        <v>15</v>
      </c>
      <c r="B17" s="3">
        <v>20</v>
      </c>
      <c r="C17" s="5"/>
      <c r="E17" s="10">
        <v>13</v>
      </c>
      <c r="F17" s="2" t="str">
        <f t="shared" si="0"/>
        <v/>
      </c>
      <c r="G17" s="2" t="str">
        <f t="shared" si="1"/>
        <v>近藤</v>
      </c>
      <c r="H17" s="3" t="str">
        <f t="shared" si="3"/>
        <v>近藤</v>
      </c>
      <c r="I17" s="3">
        <f t="shared" si="2"/>
        <v>11</v>
      </c>
      <c r="J17" s="5">
        <f t="shared" si="4"/>
        <v>2</v>
      </c>
    </row>
    <row r="18" spans="1:10" x14ac:dyDescent="0.45">
      <c r="A18" s="10" t="s">
        <v>16</v>
      </c>
      <c r="B18" s="3">
        <v>21</v>
      </c>
      <c r="C18" s="5">
        <v>22</v>
      </c>
      <c r="E18" s="10">
        <v>14</v>
      </c>
      <c r="F18" s="2" t="str">
        <f t="shared" si="0"/>
        <v>湯山</v>
      </c>
      <c r="G18" s="2" t="str">
        <f t="shared" si="1"/>
        <v/>
      </c>
      <c r="H18" s="3" t="str">
        <f t="shared" si="3"/>
        <v>湯山</v>
      </c>
      <c r="I18" s="3">
        <f t="shared" si="2"/>
        <v>0</v>
      </c>
      <c r="J18" s="5">
        <f t="shared" si="4"/>
        <v>21</v>
      </c>
    </row>
    <row r="19" spans="1:10" ht="18.600000000000001" thickBot="1" x14ac:dyDescent="0.5">
      <c r="A19" s="11" t="s">
        <v>17</v>
      </c>
      <c r="B19" s="6">
        <v>23</v>
      </c>
      <c r="C19" s="7">
        <v>24</v>
      </c>
      <c r="E19" s="10">
        <v>15</v>
      </c>
      <c r="F19" s="2" t="str">
        <f t="shared" si="0"/>
        <v>星野</v>
      </c>
      <c r="G19" s="2" t="str">
        <f t="shared" si="1"/>
        <v/>
      </c>
      <c r="H19" s="3" t="str">
        <f t="shared" si="3"/>
        <v>星野</v>
      </c>
      <c r="I19" s="3">
        <f t="shared" si="2"/>
        <v>9</v>
      </c>
      <c r="J19" s="5">
        <f t="shared" si="4"/>
        <v>4</v>
      </c>
    </row>
    <row r="20" spans="1:10" x14ac:dyDescent="0.45">
      <c r="E20" s="10">
        <v>16</v>
      </c>
      <c r="F20" s="2" t="str">
        <f t="shared" si="0"/>
        <v>田中</v>
      </c>
      <c r="G20" s="2" t="str">
        <f t="shared" si="1"/>
        <v/>
      </c>
      <c r="H20" s="3" t="str">
        <f t="shared" si="3"/>
        <v>田中</v>
      </c>
      <c r="I20" s="3">
        <f t="shared" si="2"/>
        <v>0</v>
      </c>
      <c r="J20" s="5">
        <f t="shared" si="4"/>
        <v>21</v>
      </c>
    </row>
    <row r="21" spans="1:10" x14ac:dyDescent="0.45">
      <c r="E21" s="10">
        <v>17</v>
      </c>
      <c r="F21" s="2" t="str">
        <f t="shared" si="0"/>
        <v/>
      </c>
      <c r="G21" s="2" t="str">
        <f t="shared" si="1"/>
        <v>田中</v>
      </c>
      <c r="H21" s="3" t="str">
        <f t="shared" si="3"/>
        <v>田中</v>
      </c>
      <c r="I21" s="3">
        <f t="shared" si="2"/>
        <v>3</v>
      </c>
      <c r="J21" s="5">
        <f t="shared" si="4"/>
        <v>14</v>
      </c>
    </row>
    <row r="22" spans="1:10" x14ac:dyDescent="0.45">
      <c r="E22" s="10">
        <v>18</v>
      </c>
      <c r="F22" s="2" t="str">
        <f t="shared" si="0"/>
        <v>佐藤</v>
      </c>
      <c r="G22" s="2" t="str">
        <f t="shared" si="1"/>
        <v/>
      </c>
      <c r="H22" s="3" t="str">
        <f t="shared" si="3"/>
        <v>佐藤</v>
      </c>
      <c r="I22" s="3">
        <f t="shared" si="2"/>
        <v>8</v>
      </c>
      <c r="J22" s="5">
        <f t="shared" si="4"/>
        <v>7</v>
      </c>
    </row>
    <row r="23" spans="1:10" x14ac:dyDescent="0.45">
      <c r="E23" s="10">
        <v>19</v>
      </c>
      <c r="F23" s="2" t="str">
        <f t="shared" si="0"/>
        <v/>
      </c>
      <c r="G23" s="2" t="str">
        <f t="shared" si="1"/>
        <v>佐藤</v>
      </c>
      <c r="H23" s="3" t="str">
        <f t="shared" si="3"/>
        <v>佐藤</v>
      </c>
      <c r="I23" s="3">
        <f t="shared" si="2"/>
        <v>0</v>
      </c>
      <c r="J23" s="5">
        <f t="shared" si="4"/>
        <v>21</v>
      </c>
    </row>
    <row r="24" spans="1:10" x14ac:dyDescent="0.45">
      <c r="E24" s="10">
        <v>20</v>
      </c>
      <c r="F24" s="2" t="str">
        <f t="shared" si="0"/>
        <v>西田</v>
      </c>
      <c r="G24" s="2" t="str">
        <f t="shared" si="1"/>
        <v/>
      </c>
      <c r="H24" s="3" t="str">
        <f t="shared" si="3"/>
        <v>西田</v>
      </c>
      <c r="I24" s="3">
        <f t="shared" si="2"/>
        <v>6</v>
      </c>
      <c r="J24" s="5">
        <f t="shared" si="4"/>
        <v>9</v>
      </c>
    </row>
    <row r="25" spans="1:10" x14ac:dyDescent="0.45">
      <c r="E25" s="10">
        <v>21</v>
      </c>
      <c r="F25" s="2" t="str">
        <f t="shared" si="0"/>
        <v>三森</v>
      </c>
      <c r="G25" s="2" t="str">
        <f t="shared" si="1"/>
        <v/>
      </c>
      <c r="H25" s="3" t="str">
        <f t="shared" si="3"/>
        <v>三森</v>
      </c>
      <c r="I25" s="3">
        <f t="shared" si="2"/>
        <v>11</v>
      </c>
      <c r="J25" s="5">
        <f t="shared" si="4"/>
        <v>2</v>
      </c>
    </row>
    <row r="26" spans="1:10" x14ac:dyDescent="0.45">
      <c r="E26" s="10">
        <v>22</v>
      </c>
      <c r="F26" s="2" t="str">
        <f t="shared" si="0"/>
        <v/>
      </c>
      <c r="G26" s="2" t="str">
        <f t="shared" si="1"/>
        <v>三森</v>
      </c>
      <c r="H26" s="3" t="str">
        <f t="shared" si="3"/>
        <v>三森</v>
      </c>
      <c r="I26" s="3">
        <f t="shared" si="2"/>
        <v>3</v>
      </c>
      <c r="J26" s="5">
        <f t="shared" si="4"/>
        <v>14</v>
      </c>
    </row>
    <row r="27" spans="1:10" x14ac:dyDescent="0.45">
      <c r="E27" s="10">
        <v>23</v>
      </c>
      <c r="F27" s="2" t="str">
        <f t="shared" si="0"/>
        <v>和泉</v>
      </c>
      <c r="G27" s="2" t="str">
        <f t="shared" si="1"/>
        <v/>
      </c>
      <c r="H27" s="3" t="str">
        <f t="shared" si="3"/>
        <v>和泉</v>
      </c>
      <c r="I27" s="3">
        <f t="shared" si="2"/>
        <v>9</v>
      </c>
      <c r="J27" s="5">
        <f t="shared" si="4"/>
        <v>4</v>
      </c>
    </row>
    <row r="28" spans="1:10" ht="18.600000000000001" thickBot="1" x14ac:dyDescent="0.5">
      <c r="E28" s="11">
        <v>24</v>
      </c>
      <c r="F28" s="12" t="str">
        <f t="shared" si="0"/>
        <v/>
      </c>
      <c r="G28" s="12" t="str">
        <f t="shared" si="1"/>
        <v>和泉</v>
      </c>
      <c r="H28" s="6" t="str">
        <f t="shared" si="3"/>
        <v>和泉</v>
      </c>
      <c r="I28" s="6">
        <f t="shared" si="2"/>
        <v>13</v>
      </c>
      <c r="J28" s="7">
        <f t="shared" si="4"/>
        <v>1</v>
      </c>
    </row>
  </sheetData>
  <phoneticPr fontId="2"/>
  <conditionalFormatting sqref="M4:M6">
    <cfRule type="duplicateValues" dxfId="10" priority="8"/>
    <cfRule type="cellIs" dxfId="9" priority="11" operator="equal">
      <formula>M$3</formula>
    </cfRule>
    <cfRule type="cellIs" dxfId="8" priority="13" operator="equal">
      <formula>M$2</formula>
    </cfRule>
  </conditionalFormatting>
  <conditionalFormatting sqref="N4:AA6">
    <cfRule type="cellIs" dxfId="7" priority="9" operator="equal">
      <formula>N$3</formula>
    </cfRule>
    <cfRule type="cellIs" dxfId="6" priority="10" operator="equal">
      <formula>N$2</formula>
    </cfRule>
  </conditionalFormatting>
  <conditionalFormatting sqref="N4:N6">
    <cfRule type="duplicateValues" dxfId="5" priority="7"/>
  </conditionalFormatting>
  <conditionalFormatting sqref="O4:O6">
    <cfRule type="duplicateValues" dxfId="4" priority="6"/>
  </conditionalFormatting>
  <conditionalFormatting sqref="P4:P6">
    <cfRule type="duplicateValues" dxfId="3" priority="5"/>
  </conditionalFormatting>
  <conditionalFormatting sqref="Q4:Q6">
    <cfRule type="duplicateValues" dxfId="2" priority="4"/>
  </conditionalFormatting>
  <conditionalFormatting sqref="M7:AA7">
    <cfRule type="cellIs" dxfId="1" priority="3" operator="equal">
      <formula>"まだ"</formula>
    </cfRule>
  </conditionalFormatting>
  <conditionalFormatting sqref="J5:J28">
    <cfRule type="top10" dxfId="0" priority="1" bottom="1" rank="3"/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投票-互選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富士太郎</dc:creator>
  <cp:lastModifiedBy>植松昌彦</cp:lastModifiedBy>
  <dcterms:created xsi:type="dcterms:W3CDTF">2022-10-02T12:01:36Z</dcterms:created>
  <dcterms:modified xsi:type="dcterms:W3CDTF">2022-10-03T00:54:34Z</dcterms:modified>
</cp:coreProperties>
</file>