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Dカード引っ越し\パソコンサロンふなばし\'22年度\2022-09-07\"/>
    </mc:Choice>
  </mc:AlternateContent>
  <xr:revisionPtr revIDLastSave="0" documentId="13_ncr:1_{5E816091-0558-4911-B0A1-1F18460470CF}" xr6:coauthVersionLast="47" xr6:coauthVersionMax="47" xr10:uidLastSave="{00000000-0000-0000-0000-000000000000}"/>
  <bookViews>
    <workbookView xWindow="-108" yWindow="-108" windowWidth="23256" windowHeight="12456" xr2:uid="{60767118-FD92-4E64-AF4B-7663B42C5219}"/>
  </bookViews>
  <sheets>
    <sheet name="課題-1の回答" sheetId="8" r:id="rId1"/>
    <sheet name="課題2の回答" sheetId="4" r:id="rId2"/>
    <sheet name="課題-1" sheetId="1" r:id="rId3"/>
    <sheet name="課題1説明図" sheetId="7" r:id="rId4"/>
    <sheet name="課題-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72" i="4" l="1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W71" i="4" s="1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W70" i="4" s="1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W69" i="4" s="1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W68" i="4" s="1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W67" i="4" s="1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W66" i="4" s="1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W65" i="4" s="1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W64" i="4" s="1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W63" i="4" s="1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W62" i="4" s="1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W61" i="4" s="1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W60" i="4" s="1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W59" i="4" s="1"/>
  <c r="AV58" i="4"/>
  <c r="AU58" i="4"/>
  <c r="AT58" i="4"/>
  <c r="AS58" i="4"/>
  <c r="AR58" i="4"/>
  <c r="AQ58" i="4"/>
  <c r="AP58" i="4"/>
  <c r="AO58" i="4"/>
  <c r="AN58" i="4"/>
  <c r="AN73" i="4" s="1"/>
  <c r="AM58" i="4"/>
  <c r="AL58" i="4"/>
  <c r="AK58" i="4"/>
  <c r="AJ58" i="4"/>
  <c r="AI58" i="4"/>
  <c r="AH58" i="4"/>
  <c r="AG58" i="4"/>
  <c r="AG73" i="4" s="1"/>
  <c r="AV57" i="4"/>
  <c r="AU57" i="4"/>
  <c r="AT57" i="4"/>
  <c r="AS57" i="4"/>
  <c r="AR57" i="4"/>
  <c r="AQ57" i="4"/>
  <c r="AQ73" i="4" s="1"/>
  <c r="AP57" i="4"/>
  <c r="AO57" i="4"/>
  <c r="AN57" i="4"/>
  <c r="AM57" i="4"/>
  <c r="AM73" i="4" s="1"/>
  <c r="AL57" i="4"/>
  <c r="AL73" i="4" s="1"/>
  <c r="AK57" i="4"/>
  <c r="AJ57" i="4"/>
  <c r="AJ73" i="4" s="1"/>
  <c r="AI57" i="4"/>
  <c r="AI73" i="4" s="1"/>
  <c r="AH57" i="4"/>
  <c r="AH73" i="4" s="1"/>
  <c r="AG57" i="4"/>
  <c r="AW73" i="4" s="1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W56" i="4"/>
  <c r="AK73" i="4"/>
  <c r="AO73" i="4"/>
  <c r="AP73" i="4"/>
  <c r="AR73" i="4"/>
  <c r="AS73" i="4"/>
  <c r="AT73" i="4"/>
  <c r="AU73" i="4"/>
  <c r="AV73" i="4"/>
  <c r="AW72" i="4"/>
  <c r="AW57" i="4"/>
  <c r="S30" i="4"/>
  <c r="S31" i="4"/>
  <c r="T31" i="4"/>
  <c r="U31" i="4"/>
  <c r="V31" i="4"/>
  <c r="W31" i="4"/>
  <c r="X31" i="4"/>
  <c r="Y31" i="4"/>
  <c r="Z31" i="4"/>
  <c r="AA31" i="4"/>
  <c r="AB31" i="4"/>
  <c r="AC31" i="4"/>
  <c r="AD31" i="4"/>
  <c r="S32" i="4"/>
  <c r="T32" i="4"/>
  <c r="U32" i="4"/>
  <c r="V32" i="4"/>
  <c r="W32" i="4"/>
  <c r="X32" i="4"/>
  <c r="Y32" i="4"/>
  <c r="Z32" i="4"/>
  <c r="AA32" i="4"/>
  <c r="AB32" i="4"/>
  <c r="AC32" i="4"/>
  <c r="AD32" i="4"/>
  <c r="S33" i="4"/>
  <c r="T33" i="4"/>
  <c r="U33" i="4"/>
  <c r="V33" i="4"/>
  <c r="W33" i="4"/>
  <c r="X33" i="4"/>
  <c r="Y33" i="4"/>
  <c r="Z33" i="4"/>
  <c r="AA33" i="4"/>
  <c r="AB33" i="4"/>
  <c r="AC33" i="4"/>
  <c r="AD33" i="4"/>
  <c r="S34" i="4"/>
  <c r="T34" i="4"/>
  <c r="U34" i="4"/>
  <c r="V34" i="4"/>
  <c r="W34" i="4"/>
  <c r="X34" i="4"/>
  <c r="Y34" i="4"/>
  <c r="Z34" i="4"/>
  <c r="AA34" i="4"/>
  <c r="AB34" i="4"/>
  <c r="AC34" i="4"/>
  <c r="AD34" i="4"/>
  <c r="S35" i="4"/>
  <c r="T35" i="4"/>
  <c r="U35" i="4"/>
  <c r="V35" i="4"/>
  <c r="W35" i="4"/>
  <c r="X35" i="4"/>
  <c r="Y35" i="4"/>
  <c r="Z35" i="4"/>
  <c r="AA35" i="4"/>
  <c r="AB35" i="4"/>
  <c r="AC35" i="4"/>
  <c r="AD35" i="4"/>
  <c r="S36" i="4"/>
  <c r="T36" i="4"/>
  <c r="U36" i="4"/>
  <c r="V36" i="4"/>
  <c r="W36" i="4"/>
  <c r="X36" i="4"/>
  <c r="Y36" i="4"/>
  <c r="Z36" i="4"/>
  <c r="AA36" i="4"/>
  <c r="AB36" i="4"/>
  <c r="AC36" i="4"/>
  <c r="AD36" i="4"/>
  <c r="S37" i="4"/>
  <c r="T37" i="4"/>
  <c r="U37" i="4"/>
  <c r="V37" i="4"/>
  <c r="W37" i="4"/>
  <c r="X37" i="4"/>
  <c r="Y37" i="4"/>
  <c r="Z37" i="4"/>
  <c r="AA37" i="4"/>
  <c r="AB37" i="4"/>
  <c r="AC37" i="4"/>
  <c r="AD37" i="4"/>
  <c r="S38" i="4"/>
  <c r="T38" i="4"/>
  <c r="U38" i="4"/>
  <c r="V38" i="4"/>
  <c r="W38" i="4"/>
  <c r="X38" i="4"/>
  <c r="Y38" i="4"/>
  <c r="Z38" i="4"/>
  <c r="AA38" i="4"/>
  <c r="AB38" i="4"/>
  <c r="AC38" i="4"/>
  <c r="AD38" i="4"/>
  <c r="S39" i="4"/>
  <c r="T39" i="4"/>
  <c r="U39" i="4"/>
  <c r="V39" i="4"/>
  <c r="W39" i="4"/>
  <c r="X39" i="4"/>
  <c r="Y39" i="4"/>
  <c r="Z39" i="4"/>
  <c r="AA39" i="4"/>
  <c r="AB39" i="4"/>
  <c r="AC39" i="4"/>
  <c r="AD39" i="4"/>
  <c r="S40" i="4"/>
  <c r="T40" i="4"/>
  <c r="U40" i="4"/>
  <c r="V40" i="4"/>
  <c r="W40" i="4"/>
  <c r="X40" i="4"/>
  <c r="Y40" i="4"/>
  <c r="Z40" i="4"/>
  <c r="AA40" i="4"/>
  <c r="AB40" i="4"/>
  <c r="AC40" i="4"/>
  <c r="AD40" i="4"/>
  <c r="S41" i="4"/>
  <c r="T41" i="4"/>
  <c r="U41" i="4"/>
  <c r="V41" i="4"/>
  <c r="W41" i="4"/>
  <c r="X41" i="4"/>
  <c r="Y41" i="4"/>
  <c r="Z41" i="4"/>
  <c r="AA41" i="4"/>
  <c r="AB41" i="4"/>
  <c r="AC41" i="4"/>
  <c r="AD41" i="4"/>
  <c r="T30" i="4"/>
  <c r="U30" i="4"/>
  <c r="V30" i="4"/>
  <c r="W30" i="4"/>
  <c r="X30" i="4"/>
  <c r="Y30" i="4"/>
  <c r="Z30" i="4"/>
  <c r="AA30" i="4"/>
  <c r="AB30" i="4"/>
  <c r="AC30" i="4"/>
  <c r="AD30" i="4"/>
  <c r="S73" i="4"/>
  <c r="T73" i="4"/>
  <c r="U73" i="4"/>
  <c r="V73" i="4"/>
  <c r="W73" i="4"/>
  <c r="X73" i="4"/>
  <c r="Y73" i="4"/>
  <c r="Z73" i="4"/>
  <c r="AA73" i="4"/>
  <c r="AB73" i="4"/>
  <c r="AE73" i="4" s="1"/>
  <c r="AC73" i="4"/>
  <c r="AD73" i="4"/>
  <c r="S74" i="4"/>
  <c r="T74" i="4"/>
  <c r="U74" i="4"/>
  <c r="V74" i="4"/>
  <c r="W74" i="4"/>
  <c r="X74" i="4"/>
  <c r="Y74" i="4"/>
  <c r="Z74" i="4"/>
  <c r="AA74" i="4"/>
  <c r="AB74" i="4"/>
  <c r="AE74" i="4" s="1"/>
  <c r="AC74" i="4"/>
  <c r="AD74" i="4"/>
  <c r="S75" i="4"/>
  <c r="T75" i="4"/>
  <c r="U75" i="4"/>
  <c r="V75" i="4"/>
  <c r="W75" i="4"/>
  <c r="X75" i="4"/>
  <c r="Y75" i="4"/>
  <c r="Z75" i="4"/>
  <c r="AA75" i="4"/>
  <c r="AB75" i="4"/>
  <c r="AC75" i="4"/>
  <c r="AD75" i="4"/>
  <c r="S76" i="4"/>
  <c r="T76" i="4"/>
  <c r="U76" i="4"/>
  <c r="V76" i="4"/>
  <c r="W76" i="4"/>
  <c r="X76" i="4"/>
  <c r="Y76" i="4"/>
  <c r="Z76" i="4"/>
  <c r="AA76" i="4"/>
  <c r="AB76" i="4"/>
  <c r="AC76" i="4"/>
  <c r="AD76" i="4"/>
  <c r="S77" i="4"/>
  <c r="T77" i="4"/>
  <c r="U77" i="4"/>
  <c r="V77" i="4"/>
  <c r="W77" i="4"/>
  <c r="X77" i="4"/>
  <c r="Y77" i="4"/>
  <c r="Z77" i="4"/>
  <c r="AA77" i="4"/>
  <c r="AB77" i="4"/>
  <c r="AC77" i="4"/>
  <c r="AD77" i="4"/>
  <c r="S78" i="4"/>
  <c r="AE78" i="4" s="1"/>
  <c r="T78" i="4"/>
  <c r="U78" i="4"/>
  <c r="V78" i="4"/>
  <c r="W78" i="4"/>
  <c r="X78" i="4"/>
  <c r="Y78" i="4"/>
  <c r="Z78" i="4"/>
  <c r="AA78" i="4"/>
  <c r="AB78" i="4"/>
  <c r="AC78" i="4"/>
  <c r="AD78" i="4"/>
  <c r="S79" i="4"/>
  <c r="AE79" i="4" s="1"/>
  <c r="T79" i="4"/>
  <c r="U79" i="4"/>
  <c r="V79" i="4"/>
  <c r="W79" i="4"/>
  <c r="X79" i="4"/>
  <c r="Y79" i="4"/>
  <c r="Z79" i="4"/>
  <c r="AA79" i="4"/>
  <c r="AB79" i="4"/>
  <c r="AC79" i="4"/>
  <c r="AD79" i="4"/>
  <c r="S80" i="4"/>
  <c r="T80" i="4"/>
  <c r="U80" i="4"/>
  <c r="AE80" i="4" s="1"/>
  <c r="V80" i="4"/>
  <c r="W80" i="4"/>
  <c r="X80" i="4"/>
  <c r="Y80" i="4"/>
  <c r="Z80" i="4"/>
  <c r="AA80" i="4"/>
  <c r="AB80" i="4"/>
  <c r="AC80" i="4"/>
  <c r="AD80" i="4"/>
  <c r="S81" i="4"/>
  <c r="T81" i="4"/>
  <c r="U81" i="4"/>
  <c r="V81" i="4"/>
  <c r="W81" i="4"/>
  <c r="AE81" i="4" s="1"/>
  <c r="X81" i="4"/>
  <c r="Y81" i="4"/>
  <c r="Z81" i="4"/>
  <c r="AA81" i="4"/>
  <c r="AB81" i="4"/>
  <c r="AC81" i="4"/>
  <c r="AD81" i="4"/>
  <c r="S82" i="4"/>
  <c r="AE82" i="4" s="1"/>
  <c r="T82" i="4"/>
  <c r="U82" i="4"/>
  <c r="V82" i="4"/>
  <c r="W82" i="4"/>
  <c r="X82" i="4"/>
  <c r="Y82" i="4"/>
  <c r="Z82" i="4"/>
  <c r="AA82" i="4"/>
  <c r="AB82" i="4"/>
  <c r="AC82" i="4"/>
  <c r="AD82" i="4"/>
  <c r="S83" i="4"/>
  <c r="AE83" i="4" s="1"/>
  <c r="T83" i="4"/>
  <c r="U83" i="4"/>
  <c r="V83" i="4"/>
  <c r="W83" i="4"/>
  <c r="X83" i="4"/>
  <c r="Y83" i="4"/>
  <c r="Z83" i="4"/>
  <c r="AA83" i="4"/>
  <c r="AB83" i="4"/>
  <c r="AC83" i="4"/>
  <c r="AD83" i="4"/>
  <c r="AE84" i="4" s="1"/>
  <c r="T72" i="4"/>
  <c r="U72" i="4"/>
  <c r="V72" i="4"/>
  <c r="W72" i="4"/>
  <c r="X72" i="4"/>
  <c r="Y72" i="4"/>
  <c r="Z72" i="4"/>
  <c r="AA72" i="4"/>
  <c r="AB72" i="4"/>
  <c r="AC72" i="4"/>
  <c r="AD72" i="4"/>
  <c r="S72" i="4"/>
  <c r="H45" i="4"/>
  <c r="I45" i="4"/>
  <c r="J45" i="4"/>
  <c r="K45" i="4"/>
  <c r="L45" i="4"/>
  <c r="M45" i="4"/>
  <c r="N45" i="4"/>
  <c r="O45" i="4"/>
  <c r="P45" i="4"/>
  <c r="Q45" i="4"/>
  <c r="Q44" i="4"/>
  <c r="Q43" i="4"/>
  <c r="Q42" i="4"/>
  <c r="Q41" i="4"/>
  <c r="Q40" i="4"/>
  <c r="Q39" i="4"/>
  <c r="Q38" i="4"/>
  <c r="Q37" i="4"/>
  <c r="Q36" i="4"/>
  <c r="Q35" i="4"/>
  <c r="H37" i="4"/>
  <c r="I37" i="4"/>
  <c r="J37" i="4"/>
  <c r="K37" i="4"/>
  <c r="L37" i="4"/>
  <c r="M37" i="4"/>
  <c r="N37" i="4"/>
  <c r="O37" i="4"/>
  <c r="P37" i="4"/>
  <c r="H38" i="4"/>
  <c r="I38" i="4"/>
  <c r="J38" i="4"/>
  <c r="K38" i="4"/>
  <c r="L38" i="4"/>
  <c r="M38" i="4"/>
  <c r="N38" i="4"/>
  <c r="O38" i="4"/>
  <c r="P38" i="4"/>
  <c r="H39" i="4"/>
  <c r="I39" i="4"/>
  <c r="J39" i="4"/>
  <c r="K39" i="4"/>
  <c r="L39" i="4"/>
  <c r="M39" i="4"/>
  <c r="N39" i="4"/>
  <c r="O39" i="4"/>
  <c r="P39" i="4"/>
  <c r="H40" i="4"/>
  <c r="I40" i="4"/>
  <c r="J40" i="4"/>
  <c r="K40" i="4"/>
  <c r="L40" i="4"/>
  <c r="M40" i="4"/>
  <c r="N40" i="4"/>
  <c r="O40" i="4"/>
  <c r="P40" i="4"/>
  <c r="H41" i="4"/>
  <c r="I41" i="4"/>
  <c r="J41" i="4"/>
  <c r="K41" i="4"/>
  <c r="L41" i="4"/>
  <c r="M41" i="4"/>
  <c r="N41" i="4"/>
  <c r="O41" i="4"/>
  <c r="P41" i="4"/>
  <c r="H42" i="4"/>
  <c r="I42" i="4"/>
  <c r="J42" i="4"/>
  <c r="K42" i="4"/>
  <c r="L42" i="4"/>
  <c r="M42" i="4"/>
  <c r="N42" i="4"/>
  <c r="O42" i="4"/>
  <c r="P42" i="4"/>
  <c r="H43" i="4"/>
  <c r="I43" i="4"/>
  <c r="J43" i="4"/>
  <c r="K43" i="4"/>
  <c r="L43" i="4"/>
  <c r="M43" i="4"/>
  <c r="N43" i="4"/>
  <c r="O43" i="4"/>
  <c r="P43" i="4"/>
  <c r="H44" i="4"/>
  <c r="I44" i="4"/>
  <c r="J44" i="4"/>
  <c r="K44" i="4"/>
  <c r="L44" i="4"/>
  <c r="M44" i="4"/>
  <c r="N44" i="4"/>
  <c r="O44" i="4"/>
  <c r="P44" i="4"/>
  <c r="I36" i="4"/>
  <c r="J36" i="4"/>
  <c r="K36" i="4"/>
  <c r="L36" i="4"/>
  <c r="M36" i="4"/>
  <c r="N36" i="4"/>
  <c r="O36" i="4"/>
  <c r="P36" i="4"/>
  <c r="H36" i="4"/>
  <c r="H24" i="4"/>
  <c r="P32" i="4"/>
  <c r="O32" i="4"/>
  <c r="N32" i="4"/>
  <c r="M32" i="4"/>
  <c r="L32" i="4"/>
  <c r="K32" i="4"/>
  <c r="J32" i="4"/>
  <c r="I32" i="4"/>
  <c r="H32" i="4"/>
  <c r="P31" i="4"/>
  <c r="O31" i="4"/>
  <c r="N31" i="4"/>
  <c r="M31" i="4"/>
  <c r="L31" i="4"/>
  <c r="K31" i="4"/>
  <c r="J31" i="4"/>
  <c r="I31" i="4"/>
  <c r="H31" i="4"/>
  <c r="P30" i="4"/>
  <c r="O30" i="4"/>
  <c r="N30" i="4"/>
  <c r="M30" i="4"/>
  <c r="L30" i="4"/>
  <c r="K30" i="4"/>
  <c r="J30" i="4"/>
  <c r="I30" i="4"/>
  <c r="H30" i="4"/>
  <c r="P29" i="4"/>
  <c r="O29" i="4"/>
  <c r="N29" i="4"/>
  <c r="M29" i="4"/>
  <c r="L29" i="4"/>
  <c r="K29" i="4"/>
  <c r="J29" i="4"/>
  <c r="I29" i="4"/>
  <c r="H29" i="4"/>
  <c r="P28" i="4"/>
  <c r="O28" i="4"/>
  <c r="N28" i="4"/>
  <c r="M28" i="4"/>
  <c r="L28" i="4"/>
  <c r="K28" i="4"/>
  <c r="J28" i="4"/>
  <c r="I28" i="4"/>
  <c r="H28" i="4"/>
  <c r="P27" i="4"/>
  <c r="O27" i="4"/>
  <c r="N27" i="4"/>
  <c r="M27" i="4"/>
  <c r="L27" i="4"/>
  <c r="K27" i="4"/>
  <c r="J27" i="4"/>
  <c r="I27" i="4"/>
  <c r="H27" i="4"/>
  <c r="P26" i="4"/>
  <c r="O26" i="4"/>
  <c r="N26" i="4"/>
  <c r="M26" i="4"/>
  <c r="L26" i="4"/>
  <c r="K26" i="4"/>
  <c r="J26" i="4"/>
  <c r="I26" i="4"/>
  <c r="H26" i="4"/>
  <c r="P25" i="4"/>
  <c r="O25" i="4"/>
  <c r="N25" i="4"/>
  <c r="M25" i="4"/>
  <c r="L25" i="4"/>
  <c r="K25" i="4"/>
  <c r="J25" i="4"/>
  <c r="I25" i="4"/>
  <c r="H25" i="4"/>
  <c r="P24" i="4"/>
  <c r="O24" i="4"/>
  <c r="N24" i="4"/>
  <c r="M24" i="4"/>
  <c r="L24" i="4"/>
  <c r="K24" i="4"/>
  <c r="J24" i="4"/>
  <c r="I24" i="4"/>
  <c r="F3" i="8"/>
  <c r="F22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" i="8"/>
  <c r="B30" i="8" s="1"/>
  <c r="F22" i="1"/>
  <c r="B30" i="1"/>
  <c r="AC29" i="4"/>
  <c r="AL37" i="4"/>
  <c r="AM54" i="4"/>
  <c r="AO54" i="4"/>
  <c r="AP54" i="4"/>
  <c r="AU54" i="4"/>
  <c r="AV54" i="4"/>
  <c r="L23" i="4"/>
  <c r="G15" i="2"/>
  <c r="G10" i="2"/>
  <c r="D15" i="2"/>
  <c r="E15" i="2"/>
  <c r="F15" i="2"/>
  <c r="C15" i="2"/>
  <c r="G12" i="2"/>
  <c r="G13" i="2"/>
  <c r="G14" i="2"/>
  <c r="G11" i="2"/>
  <c r="F4" i="2"/>
  <c r="F8" i="2"/>
  <c r="D8" i="2"/>
  <c r="E8" i="2"/>
  <c r="C8" i="2"/>
  <c r="F6" i="2"/>
  <c r="F7" i="2"/>
  <c r="F5" i="2"/>
  <c r="AW58" i="4" l="1"/>
  <c r="X84" i="4"/>
  <c r="S84" i="4"/>
  <c r="V84" i="4"/>
  <c r="Z84" i="4"/>
  <c r="Y84" i="4"/>
  <c r="U84" i="4"/>
  <c r="T84" i="4"/>
  <c r="AC84" i="4"/>
  <c r="AE77" i="4"/>
  <c r="AE75" i="4"/>
  <c r="AE71" i="4"/>
  <c r="AA84" i="4"/>
  <c r="W84" i="4"/>
  <c r="AE76" i="4"/>
  <c r="AD84" i="4"/>
  <c r="AB84" i="4"/>
  <c r="AE72" i="4"/>
  <c r="AC42" i="4"/>
  <c r="AE39" i="4"/>
  <c r="V42" i="4"/>
  <c r="Y42" i="4"/>
  <c r="AE34" i="4"/>
  <c r="AA42" i="4"/>
  <c r="AB42" i="4"/>
  <c r="W42" i="4"/>
  <c r="AE36" i="4"/>
  <c r="AE29" i="4"/>
  <c r="X42" i="4"/>
  <c r="Z42" i="4"/>
  <c r="AE42" i="4"/>
  <c r="T42" i="4"/>
  <c r="U42" i="4"/>
  <c r="S42" i="4"/>
  <c r="AD42" i="4"/>
  <c r="AR54" i="4"/>
  <c r="AN54" i="4"/>
  <c r="AE32" i="4"/>
  <c r="AE31" i="4"/>
  <c r="AE37" i="4"/>
  <c r="AE41" i="4"/>
  <c r="AK54" i="4"/>
  <c r="AI54" i="4"/>
  <c r="AL54" i="4"/>
  <c r="AJ54" i="4"/>
  <c r="AH54" i="4"/>
  <c r="AW53" i="4"/>
  <c r="AW52" i="4"/>
  <c r="AW51" i="4"/>
  <c r="AW50" i="4"/>
  <c r="AW48" i="4"/>
  <c r="AW47" i="4"/>
  <c r="AW46" i="4"/>
  <c r="AW45" i="4"/>
  <c r="AW44" i="4"/>
  <c r="AW43" i="4"/>
  <c r="AW42" i="4"/>
  <c r="AW41" i="4"/>
  <c r="AW40" i="4"/>
  <c r="AW39" i="4"/>
  <c r="AE33" i="4"/>
  <c r="AI37" i="4"/>
  <c r="AW54" i="4"/>
  <c r="AE40" i="4"/>
  <c r="AE38" i="4"/>
  <c r="AE35" i="4"/>
  <c r="S29" i="4"/>
  <c r="AT54" i="4"/>
  <c r="AS54" i="4"/>
  <c r="AW49" i="4"/>
  <c r="AQ54" i="4"/>
  <c r="U29" i="4"/>
  <c r="AE30" i="4"/>
  <c r="AG54" i="4"/>
  <c r="AW38" i="4"/>
  <c r="AW37" i="4"/>
  <c r="AG37" i="4"/>
  <c r="Q23" i="4"/>
  <c r="M33" i="4"/>
  <c r="L33" i="4"/>
  <c r="Q32" i="4"/>
  <c r="N33" i="4"/>
  <c r="Q30" i="4"/>
  <c r="K33" i="4"/>
  <c r="J33" i="4"/>
  <c r="Q28" i="4"/>
  <c r="Q31" i="4"/>
  <c r="Q33" i="4"/>
  <c r="Q26" i="4"/>
  <c r="Q29" i="4"/>
  <c r="I33" i="4"/>
  <c r="Q27" i="4"/>
  <c r="Q24" i="4"/>
  <c r="Q25" i="4"/>
  <c r="H23" i="4"/>
  <c r="O33" i="4"/>
  <c r="J23" i="4"/>
  <c r="H33" i="4"/>
  <c r="P33" i="4"/>
</calcChain>
</file>

<file path=xl/sharedStrings.xml><?xml version="1.0" encoding="utf-8"?>
<sst xmlns="http://schemas.openxmlformats.org/spreadsheetml/2006/main" count="121" uniqueCount="47">
  <si>
    <t>整理番号</t>
    <rPh sb="0" eb="4">
      <t>セイリバンゴウ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</si>
  <si>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</si>
  <si>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</si>
  <si>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</si>
  <si>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2"/>
  </si>
  <si>
    <t>入場料</t>
    <rPh sb="0" eb="2">
      <t>ニュウジョウ</t>
    </rPh>
    <rPh sb="2" eb="3">
      <t>リョウ</t>
    </rPh>
    <phoneticPr fontId="2"/>
  </si>
  <si>
    <t>参加日</t>
    <rPh sb="0" eb="3">
      <t>サンカビ</t>
    </rPh>
    <phoneticPr fontId="2"/>
  </si>
  <si>
    <t>遠藤　真紀</t>
    <rPh sb="0" eb="2">
      <t>エンドウ</t>
    </rPh>
    <rPh sb="3" eb="5">
      <t>マキ</t>
    </rPh>
    <phoneticPr fontId="4"/>
  </si>
  <si>
    <t>船橋</t>
    <rPh sb="0" eb="2">
      <t>フナバシ</t>
    </rPh>
    <phoneticPr fontId="2"/>
  </si>
  <si>
    <t>神谷　秋彦</t>
    <rPh sb="0" eb="2">
      <t>カミヤ</t>
    </rPh>
    <rPh sb="3" eb="5">
      <t>アキヒコ</t>
    </rPh>
    <phoneticPr fontId="4"/>
  </si>
  <si>
    <t>千葉</t>
    <rPh sb="0" eb="2">
      <t>チバ</t>
    </rPh>
    <phoneticPr fontId="2"/>
  </si>
  <si>
    <t>花の美術館入園料</t>
    <rPh sb="0" eb="1">
      <t>ハナ</t>
    </rPh>
    <rPh sb="2" eb="5">
      <t>ビジュツカン</t>
    </rPh>
    <rPh sb="5" eb="8">
      <t>ニュウエンリョウ</t>
    </rPh>
    <phoneticPr fontId="2"/>
  </si>
  <si>
    <t>川原　香織</t>
    <rPh sb="0" eb="2">
      <t>カワハラ</t>
    </rPh>
    <rPh sb="3" eb="5">
      <t>カオリ</t>
    </rPh>
    <phoneticPr fontId="4"/>
  </si>
  <si>
    <t>７０歳以上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</si>
  <si>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</si>
  <si>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それ以外</t>
    <rPh sb="2" eb="4">
      <t>イガイ</t>
    </rPh>
    <phoneticPr fontId="2"/>
  </si>
  <si>
    <t>福田　直樹</t>
    <rPh sb="0" eb="2">
      <t>フクダ</t>
    </rPh>
    <rPh sb="3" eb="5">
      <t>ナオキ</t>
    </rPh>
    <phoneticPr fontId="4"/>
  </si>
  <si>
    <t>斉藤　信也</t>
    <rPh sb="0" eb="2">
      <t>サイトウ</t>
    </rPh>
    <rPh sb="3" eb="5">
      <t>シンヤ</t>
    </rPh>
    <phoneticPr fontId="4"/>
  </si>
  <si>
    <t>坂本　利雄</t>
    <rPh sb="0" eb="2">
      <t>サカモト</t>
    </rPh>
    <rPh sb="3" eb="5">
      <t>トシオ</t>
    </rPh>
    <phoneticPr fontId="4"/>
  </si>
  <si>
    <t>山本　涼子</t>
    <rPh sb="0" eb="2">
      <t>ヤマモト</t>
    </rPh>
    <rPh sb="3" eb="5">
      <t>リョウコ</t>
    </rPh>
    <phoneticPr fontId="4"/>
  </si>
  <si>
    <t>市川</t>
    <rPh sb="0" eb="2">
      <t>イチカワ</t>
    </rPh>
    <phoneticPr fontId="2"/>
  </si>
  <si>
    <t>伊藤　隆</t>
    <rPh sb="0" eb="2">
      <t>イトウ</t>
    </rPh>
    <rPh sb="3" eb="4">
      <t>タカシ</t>
    </rPh>
    <phoneticPr fontId="4"/>
  </si>
  <si>
    <t>習志野</t>
    <rPh sb="0" eb="3">
      <t>ナラシノ</t>
    </rPh>
    <phoneticPr fontId="2"/>
  </si>
  <si>
    <t>浜野　陽子</t>
    <rPh sb="0" eb="2">
      <t>ハマノ</t>
    </rPh>
    <rPh sb="3" eb="5">
      <t>ヨウコ</t>
    </rPh>
    <phoneticPr fontId="4"/>
  </si>
  <si>
    <t>結城　夏江</t>
    <rPh sb="0" eb="2">
      <t>ユウキ</t>
    </rPh>
    <rPh sb="3" eb="5">
      <t>ナツエ</t>
    </rPh>
    <phoneticPr fontId="4"/>
  </si>
  <si>
    <t>八千代</t>
    <rPh sb="0" eb="3">
      <t>ヤチヨ</t>
    </rPh>
    <phoneticPr fontId="2"/>
  </si>
  <si>
    <t>白井　茜</t>
    <rPh sb="0" eb="2">
      <t>シライ</t>
    </rPh>
    <rPh sb="3" eb="4">
      <t>アカネ</t>
    </rPh>
    <phoneticPr fontId="4"/>
  </si>
  <si>
    <t>鎌ヶ谷</t>
    <rPh sb="0" eb="3">
      <t>カマガヤ</t>
    </rPh>
    <phoneticPr fontId="2"/>
  </si>
  <si>
    <t>梅畑　雄介</t>
    <rPh sb="0" eb="2">
      <t>ウメハタ</t>
    </rPh>
    <rPh sb="3" eb="5">
      <t>ユウスケ</t>
    </rPh>
    <phoneticPr fontId="4"/>
  </si>
  <si>
    <t>花岡　順</t>
    <rPh sb="0" eb="2">
      <t>ハナオカ</t>
    </rPh>
    <rPh sb="3" eb="4">
      <t>ジュン</t>
    </rPh>
    <phoneticPr fontId="4"/>
  </si>
  <si>
    <t>白井</t>
    <rPh sb="0" eb="2">
      <t>シロイ</t>
    </rPh>
    <phoneticPr fontId="2"/>
  </si>
  <si>
    <t>森下　真澄</t>
    <rPh sb="0" eb="2">
      <t>モリシタ</t>
    </rPh>
    <rPh sb="3" eb="5">
      <t>マスミ</t>
    </rPh>
    <phoneticPr fontId="4"/>
  </si>
  <si>
    <t>秋元　加津</t>
    <rPh sb="0" eb="2">
      <t>アキモト</t>
    </rPh>
    <rPh sb="3" eb="5">
      <t>カヅ</t>
    </rPh>
    <phoneticPr fontId="2"/>
  </si>
  <si>
    <t>利歳　定格</t>
    <rPh sb="0" eb="1">
      <t>リ</t>
    </rPh>
    <rPh sb="1" eb="2">
      <t>サイ</t>
    </rPh>
    <rPh sb="3" eb="5">
      <t>テイカク</t>
    </rPh>
    <phoneticPr fontId="2"/>
  </si>
  <si>
    <t>近藤　ももこ</t>
    <rPh sb="0" eb="2">
      <t>コンドウ</t>
    </rPh>
    <phoneticPr fontId="2"/>
  </si>
  <si>
    <t>佐藤　家子</t>
    <rPh sb="0" eb="2">
      <t>サトウ</t>
    </rPh>
    <rPh sb="3" eb="5">
      <t>イエコ</t>
    </rPh>
    <phoneticPr fontId="2"/>
  </si>
  <si>
    <t>松戸</t>
    <rPh sb="0" eb="2">
      <t>マツド</t>
    </rPh>
    <phoneticPr fontId="2"/>
  </si>
  <si>
    <t>林　もなみ</t>
    <rPh sb="0" eb="1">
      <t>ハヤシ</t>
    </rPh>
    <phoneticPr fontId="2"/>
  </si>
  <si>
    <t>櫛田　静観</t>
    <rPh sb="0" eb="2">
      <t>クシダ</t>
    </rPh>
    <rPh sb="3" eb="5">
      <t>セイカン</t>
    </rPh>
    <phoneticPr fontId="2"/>
  </si>
  <si>
    <t>合計</t>
    <rPh sb="0" eb="2">
      <t>ゴウケイ</t>
    </rPh>
    <phoneticPr fontId="2"/>
  </si>
  <si>
    <t>～</t>
    <phoneticPr fontId="2"/>
  </si>
  <si>
    <t>×</t>
    <phoneticPr fontId="2"/>
  </si>
  <si>
    <t>～</t>
    <phoneticPr fontId="2"/>
  </si>
  <si>
    <t>No2</t>
    <phoneticPr fontId="2"/>
  </si>
  <si>
    <t>答え</t>
    <rPh sb="0" eb="1">
      <t>コタ</t>
    </rPh>
    <phoneticPr fontId="2"/>
  </si>
  <si>
    <t>No2</t>
    <phoneticPr fontId="2"/>
  </si>
  <si>
    <t>N02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</si>
</sst>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円&quot;"/>
  </numFmts>
  <fonts count="10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sz val="11"/>
      <color theme="1"/>
      <name val="Yu Gothic"/>
      <family val="2"/>
      <charset val="128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5"/>
      </left>
      <right style="thin">
        <color indexed="64"/>
      </right>
      <top style="double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theme="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5"/>
      </top>
      <bottom style="thin">
        <color indexed="64"/>
      </bottom>
      <diagonal/>
    </border>
    <border>
      <left style="thin">
        <color indexed="64"/>
      </left>
      <right style="double">
        <color theme="5"/>
      </right>
      <top style="double">
        <color theme="5"/>
      </top>
      <bottom style="thin">
        <color indexed="64"/>
      </bottom>
      <diagonal/>
    </border>
    <border>
      <left style="double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5"/>
      </right>
      <top style="thin">
        <color indexed="64"/>
      </top>
      <bottom style="thin">
        <color indexed="64"/>
      </bottom>
      <diagonal/>
    </border>
    <border>
      <left style="double">
        <color theme="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5"/>
      </right>
      <top style="thin">
        <color indexed="64"/>
      </top>
      <bottom style="medium">
        <color indexed="64"/>
      </bottom>
      <diagonal/>
    </border>
    <border>
      <left style="double">
        <color theme="5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5"/>
      </right>
      <top style="medium">
        <color indexed="64"/>
      </top>
      <bottom style="thin">
        <color indexed="64"/>
      </bottom>
      <diagonal/>
    </border>
    <border>
      <left style="double">
        <color theme="5"/>
      </left>
      <right style="thin">
        <color indexed="64"/>
      </right>
      <top style="thin">
        <color indexed="64"/>
      </top>
      <bottom style="double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theme="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5"/>
      </bottom>
      <diagonal/>
    </border>
    <border>
      <left style="thin">
        <color indexed="64"/>
      </left>
      <right style="double">
        <color theme="5"/>
      </right>
      <top style="thin">
        <color indexed="64"/>
      </top>
      <bottom style="double">
        <color theme="5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4" fontId="1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4" fontId="0" fillId="0" borderId="1" xfId="0" applyNumberFormat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5" fillId="0" borderId="1" xfId="0" applyFont="1" applyBorder="1">
      <alignment vertical="center"/>
    </xf>
    <xf numFmtId="0" fontId="0" fillId="0" borderId="0" xfId="0" quotePrefix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176" fontId="1" fillId="0" borderId="1" xfId="0" applyNumberFormat="1" applyFont="1" applyBorder="1" applyAlignment="1">
      <alignment horizontal="right" vertical="center" indent="1"/>
    </xf>
    <xf numFmtId="176" fontId="1" fillId="0" borderId="6" xfId="0" applyNumberFormat="1" applyFont="1" applyBorder="1" applyAlignment="1">
      <alignment horizontal="right" vertical="center" indent="1"/>
    </xf>
    <xf numFmtId="0" fontId="1" fillId="0" borderId="7" xfId="0" applyFont="1" applyBorder="1">
      <alignment vertical="center"/>
    </xf>
    <xf numFmtId="176" fontId="1" fillId="0" borderId="8" xfId="0" applyNumberFormat="1" applyFont="1" applyBorder="1" applyAlignment="1">
      <alignment horizontal="right" vertical="center" indent="1"/>
    </xf>
    <xf numFmtId="176" fontId="1" fillId="0" borderId="9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quotePrefix="1" applyFont="1" applyBorder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9" fillId="0" borderId="1" xfId="0" applyFont="1" applyBorder="1">
      <alignment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EC7728"/>
      <color rgb="FFA9D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106680</xdr:rowOff>
    </xdr:from>
    <xdr:to>
      <xdr:col>21</xdr:col>
      <xdr:colOff>601980</xdr:colOff>
      <xdr:row>28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8F40BE-CE55-49F4-9235-8BECE5028F92}"/>
            </a:ext>
          </a:extLst>
        </xdr:cNvPr>
        <xdr:cNvSpPr txBox="1"/>
      </xdr:nvSpPr>
      <xdr:spPr>
        <a:xfrm>
          <a:off x="0" y="5151120"/>
          <a:ext cx="15849600" cy="127254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400">
            <a:solidFill>
              <a:schemeClr val="bg1"/>
            </a:solidFill>
          </a:endParaRPr>
        </a:p>
        <a:p>
          <a:r>
            <a:rPr kumimoji="1" lang="en-US" altLang="ja-JP" sz="2400">
              <a:solidFill>
                <a:schemeClr val="bg1"/>
              </a:solidFill>
            </a:rPr>
            <a:t>=IF(AND(E2="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",D2&gt;=70),100,IF(AND(E2="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",D2&lt;12),50,IF(E2="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",300,IF(D2&gt;=70,150,IF(D2&lt;12,100,500)))))</a:t>
          </a:r>
          <a:endParaRPr kumimoji="1" lang="ja-JP" altLang="en-US" sz="24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121920</xdr:colOff>
      <xdr:row>7</xdr:row>
      <xdr:rowOff>68580</xdr:rowOff>
    </xdr:from>
    <xdr:to>
      <xdr:col>28</xdr:col>
      <xdr:colOff>281940</xdr:colOff>
      <xdr:row>21</xdr:row>
      <xdr:rowOff>15240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218326-3F1B-43D3-A16E-8DFD6D86826A}"/>
            </a:ext>
          </a:extLst>
        </xdr:cNvPr>
        <xdr:cNvSpPr txBox="1"/>
      </xdr:nvSpPr>
      <xdr:spPr>
        <a:xfrm>
          <a:off x="5021580" y="1684020"/>
          <a:ext cx="15201900" cy="3147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課題　</a:t>
          </a:r>
          <a:r>
            <a:rPr kumimoji="1" lang="en-US" altLang="ja-JP" sz="2000" b="1"/>
            <a:t>1</a:t>
          </a:r>
        </a:p>
        <a:p>
          <a:r>
            <a:rPr kumimoji="1" lang="ja-JP" altLang="en-US" sz="2000" b="1"/>
            <a:t>年齢の列と、入場料の列に式を入れて表を完成してください。</a:t>
          </a:r>
          <a:endParaRPr kumimoji="1" lang="en-US" altLang="ja-JP" sz="2000" b="1"/>
        </a:p>
        <a:p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400" b="1">
              <a:solidFill>
                <a:srgbClr val="FF0000"/>
              </a:solidFill>
            </a:rPr>
            <a:t>=IF(AND</a:t>
          </a:r>
          <a:r>
            <a:rPr kumimoji="1" lang="en-US" altLang="ja-JP" sz="2400" b="1" u="dbl">
              <a:solidFill>
                <a:srgbClr val="FF0000"/>
              </a:solidFill>
            </a:rPr>
            <a:t>(E2="</a:t>
          </a:r>
          <a:r>
            <a:rPr kumimoji="1" lang="ja-JP" altLang="en-US" sz="2400" b="1" u="dbl">
              <a:solidFill>
                <a:srgbClr val="FF0000"/>
              </a:solidFill>
            </a:rPr>
            <a:t>船橋</a:t>
          </a:r>
          <a:r>
            <a:rPr kumimoji="1" lang="en-US" altLang="ja-JP" sz="2400" b="1" u="dbl">
              <a:solidFill>
                <a:srgbClr val="FF0000"/>
              </a:solidFill>
            </a:rPr>
            <a:t>",D2&gt;=70)</a:t>
          </a:r>
          <a:r>
            <a:rPr kumimoji="1" lang="en-US" altLang="ja-JP" sz="2400" b="1">
              <a:solidFill>
                <a:srgbClr val="FF0000"/>
              </a:solidFill>
            </a:rPr>
            <a:t>,100,IF(AND</a:t>
          </a:r>
          <a:r>
            <a:rPr kumimoji="1" lang="en-US" altLang="ja-JP" sz="2400" b="1" u="dbl">
              <a:solidFill>
                <a:srgbClr val="FF0000"/>
              </a:solidFill>
            </a:rPr>
            <a:t>(E2="</a:t>
          </a:r>
          <a:r>
            <a:rPr kumimoji="1" lang="ja-JP" altLang="en-US" sz="2400" b="1" u="dbl">
              <a:solidFill>
                <a:srgbClr val="FF0000"/>
              </a:solidFill>
            </a:rPr>
            <a:t>船橋</a:t>
          </a:r>
          <a:r>
            <a:rPr kumimoji="1" lang="en-US" altLang="ja-JP" sz="2400" b="1" u="dbl">
              <a:solidFill>
                <a:srgbClr val="FF0000"/>
              </a:solidFill>
            </a:rPr>
            <a:t>",D2&lt;12),</a:t>
          </a:r>
          <a:r>
            <a:rPr kumimoji="1" lang="en-US" altLang="ja-JP" sz="2400" b="1">
              <a:solidFill>
                <a:srgbClr val="FF0000"/>
              </a:solidFill>
            </a:rPr>
            <a:t>50,IF(E2="</a:t>
          </a:r>
          <a:r>
            <a:rPr kumimoji="1" lang="ja-JP" altLang="en-US" sz="2400" b="1">
              <a:solidFill>
                <a:srgbClr val="FF0000"/>
              </a:solidFill>
            </a:rPr>
            <a:t>船橋</a:t>
          </a:r>
          <a:r>
            <a:rPr kumimoji="1" lang="en-US" altLang="ja-JP" sz="2400" b="1">
              <a:solidFill>
                <a:srgbClr val="FF0000"/>
              </a:solidFill>
            </a:rPr>
            <a:t>",300,IF(D2&gt;=70,150,IF(D2&lt;12,100,500)))))</a:t>
          </a:r>
          <a:endParaRPr kumimoji="1" lang="ja-JP" altLang="en-US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20</xdr:row>
      <xdr:rowOff>228600</xdr:rowOff>
    </xdr:from>
    <xdr:to>
      <xdr:col>11</xdr:col>
      <xdr:colOff>60960</xdr:colOff>
      <xdr:row>21</xdr:row>
      <xdr:rowOff>205740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24A8BEF-EE2D-74C1-5A2E-262E1352ADBE}"/>
            </a:ext>
          </a:extLst>
        </xdr:cNvPr>
        <xdr:cNvSpPr/>
      </xdr:nvSpPr>
      <xdr:spPr>
        <a:xfrm>
          <a:off x="3489960" y="4899660"/>
          <a:ext cx="26670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266700</xdr:colOff>
      <xdr:row>35</xdr:row>
      <xdr:rowOff>45720</xdr:rowOff>
    </xdr:from>
    <xdr:to>
      <xdr:col>39</xdr:col>
      <xdr:colOff>121920</xdr:colOff>
      <xdr:row>36</xdr:row>
      <xdr:rowOff>30480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E240CC5F-A7BC-01D3-D642-26FBF2EF483C}"/>
            </a:ext>
          </a:extLst>
        </xdr:cNvPr>
        <xdr:cNvSpPr/>
      </xdr:nvSpPr>
      <xdr:spPr>
        <a:xfrm>
          <a:off x="13571220" y="8221980"/>
          <a:ext cx="26670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205740</xdr:colOff>
      <xdr:row>27</xdr:row>
      <xdr:rowOff>53340</xdr:rowOff>
    </xdr:from>
    <xdr:to>
      <xdr:col>24</xdr:col>
      <xdr:colOff>114300</xdr:colOff>
      <xdr:row>28</xdr:row>
      <xdr:rowOff>38100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343FC866-AA44-FE50-10A2-1F5D5CBEDED6}"/>
            </a:ext>
          </a:extLst>
        </xdr:cNvPr>
        <xdr:cNvSpPr/>
      </xdr:nvSpPr>
      <xdr:spPr>
        <a:xfrm>
          <a:off x="8031480" y="6362700"/>
          <a:ext cx="26670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60960</xdr:colOff>
      <xdr:row>11</xdr:row>
      <xdr:rowOff>213360</xdr:rowOff>
    </xdr:from>
    <xdr:to>
      <xdr:col>5</xdr:col>
      <xdr:colOff>182880</xdr:colOff>
      <xdr:row>23</xdr:row>
      <xdr:rowOff>15240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F710253-0526-F8BB-37EA-9B45CD17E479}"/>
            </a:ext>
          </a:extLst>
        </xdr:cNvPr>
        <xdr:cNvSpPr txBox="1"/>
      </xdr:nvSpPr>
      <xdr:spPr>
        <a:xfrm>
          <a:off x="60960" y="2788920"/>
          <a:ext cx="1912620" cy="2598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コメント</a:t>
          </a:r>
        </a:p>
        <a:p>
          <a:endParaRPr kumimoji="1" lang="ja-JP" altLang="en-US" sz="1100"/>
        </a:p>
        <a:p>
          <a:r>
            <a:rPr kumimoji="1" lang="ja-JP" altLang="en-US" sz="1100"/>
            <a:t>　二種類作成したが、</a:t>
          </a:r>
          <a:r>
            <a:rPr kumimoji="1" lang="en-US" altLang="ja-JP" sz="1100"/>
            <a:t>N02</a:t>
          </a:r>
          <a:r>
            <a:rPr kumimoji="1" lang="ja-JP" altLang="en-US" sz="1100"/>
            <a:t>の方は、ネタバレの間がぬぐえない。</a:t>
          </a:r>
        </a:p>
        <a:p>
          <a:r>
            <a:rPr kumimoji="1" lang="ja-JP" altLang="en-US" sz="1100"/>
            <a:t>いずれも、算式が載せているので、クリックしてみてください。</a:t>
          </a:r>
        </a:p>
        <a:p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106680</xdr:rowOff>
    </xdr:from>
    <xdr:to>
      <xdr:col>21</xdr:col>
      <xdr:colOff>601980</xdr:colOff>
      <xdr:row>28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3397F9-A103-49DB-82CB-DB09D5D7CA83}"/>
            </a:ext>
          </a:extLst>
        </xdr:cNvPr>
        <xdr:cNvSpPr txBox="1"/>
      </xdr:nvSpPr>
      <xdr:spPr>
        <a:xfrm>
          <a:off x="0" y="5151120"/>
          <a:ext cx="15849600" cy="127254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400">
            <a:solidFill>
              <a:schemeClr val="bg1"/>
            </a:solidFill>
          </a:endParaRPr>
        </a:p>
        <a:p>
          <a:r>
            <a:rPr kumimoji="1" lang="en-US" altLang="ja-JP" sz="2400">
              <a:solidFill>
                <a:schemeClr val="bg1"/>
              </a:solidFill>
            </a:rPr>
            <a:t>=IF(AND(E2="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",D2&gt;=70),100,IF(AND(E2="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",D2&lt;12),50,IF(E2="</a:t>
          </a:r>
          <a:r>
            <a:rPr kumimoji="1" lang="ja-JP" altLang="en-US" sz="2400">
              <a:solidFill>
                <a:schemeClr val="bg1"/>
              </a:solidFill>
            </a:rPr>
            <a:t>船橋</a:t>
          </a:r>
          <a:r>
            <a:rPr kumimoji="1" lang="en-US" altLang="ja-JP" sz="2400">
              <a:solidFill>
                <a:schemeClr val="bg1"/>
              </a:solidFill>
            </a:rPr>
            <a:t>",300,IF(D2&gt;=70,150,IF(D2&lt;12,100,500)))))</a:t>
          </a:r>
          <a:endParaRPr kumimoji="1" lang="ja-JP" altLang="en-US" sz="24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121920</xdr:colOff>
      <xdr:row>7</xdr:row>
      <xdr:rowOff>68580</xdr:rowOff>
    </xdr:from>
    <xdr:to>
      <xdr:col>28</xdr:col>
      <xdr:colOff>281940</xdr:colOff>
      <xdr:row>21</xdr:row>
      <xdr:rowOff>15240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9A977E-6C52-4678-94CE-17CEA04759D5}"/>
            </a:ext>
          </a:extLst>
        </xdr:cNvPr>
        <xdr:cNvSpPr txBox="1"/>
      </xdr:nvSpPr>
      <xdr:spPr>
        <a:xfrm>
          <a:off x="5021580" y="1684020"/>
          <a:ext cx="15201900" cy="3147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課題　</a:t>
          </a:r>
          <a:r>
            <a:rPr kumimoji="1" lang="en-US" altLang="ja-JP" sz="2000" b="1"/>
            <a:t>1</a:t>
          </a:r>
        </a:p>
        <a:p>
          <a:r>
            <a:rPr kumimoji="1" lang="ja-JP" altLang="en-US" sz="2000" b="1"/>
            <a:t>年齢の列と、入場料の列に式を入れて表を完成してください。</a:t>
          </a:r>
          <a:endParaRPr kumimoji="1" lang="en-US" altLang="ja-JP" sz="2000" b="1"/>
        </a:p>
        <a:p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400" b="1">
              <a:solidFill>
                <a:srgbClr val="FF0000"/>
              </a:solidFill>
            </a:rPr>
            <a:t>=IF(AND</a:t>
          </a:r>
          <a:r>
            <a:rPr kumimoji="1" lang="en-US" altLang="ja-JP" sz="2400" b="1" u="dbl">
              <a:solidFill>
                <a:srgbClr val="FF0000"/>
              </a:solidFill>
            </a:rPr>
            <a:t>(E2="</a:t>
          </a:r>
          <a:r>
            <a:rPr kumimoji="1" lang="ja-JP" altLang="en-US" sz="2400" b="1" u="dbl">
              <a:solidFill>
                <a:srgbClr val="FF0000"/>
              </a:solidFill>
            </a:rPr>
            <a:t>船橋</a:t>
          </a:r>
          <a:r>
            <a:rPr kumimoji="1" lang="en-US" altLang="ja-JP" sz="2400" b="1" u="dbl">
              <a:solidFill>
                <a:srgbClr val="FF0000"/>
              </a:solidFill>
            </a:rPr>
            <a:t>",D2&gt;=70)</a:t>
          </a:r>
          <a:r>
            <a:rPr kumimoji="1" lang="en-US" altLang="ja-JP" sz="2400" b="1">
              <a:solidFill>
                <a:srgbClr val="FF0000"/>
              </a:solidFill>
            </a:rPr>
            <a:t>,100,IF(AND</a:t>
          </a:r>
          <a:r>
            <a:rPr kumimoji="1" lang="en-US" altLang="ja-JP" sz="2400" b="1" u="dbl">
              <a:solidFill>
                <a:srgbClr val="FF0000"/>
              </a:solidFill>
            </a:rPr>
            <a:t>(E2="</a:t>
          </a:r>
          <a:r>
            <a:rPr kumimoji="1" lang="ja-JP" altLang="en-US" sz="2400" b="1" u="dbl">
              <a:solidFill>
                <a:srgbClr val="FF0000"/>
              </a:solidFill>
            </a:rPr>
            <a:t>船橋</a:t>
          </a:r>
          <a:r>
            <a:rPr kumimoji="1" lang="en-US" altLang="ja-JP" sz="2400" b="1" u="dbl">
              <a:solidFill>
                <a:srgbClr val="FF0000"/>
              </a:solidFill>
            </a:rPr>
            <a:t>",D2&lt;12),</a:t>
          </a:r>
          <a:r>
            <a:rPr kumimoji="1" lang="en-US" altLang="ja-JP" sz="2400" b="1">
              <a:solidFill>
                <a:srgbClr val="FF0000"/>
              </a:solidFill>
            </a:rPr>
            <a:t>50,IF(E2="</a:t>
          </a:r>
          <a:r>
            <a:rPr kumimoji="1" lang="ja-JP" altLang="en-US" sz="2400" b="1">
              <a:solidFill>
                <a:srgbClr val="FF0000"/>
              </a:solidFill>
            </a:rPr>
            <a:t>船橋</a:t>
          </a:r>
          <a:r>
            <a:rPr kumimoji="1" lang="en-US" altLang="ja-JP" sz="2400" b="1">
              <a:solidFill>
                <a:srgbClr val="FF0000"/>
              </a:solidFill>
            </a:rPr>
            <a:t>",300,IF(D2&gt;=70,150,IF(D2&lt;12,100,500)))))</a:t>
          </a:r>
          <a:endParaRPr kumimoji="1" lang="ja-JP" altLang="en-US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511387</xdr:colOff>
      <xdr:row>3</xdr:row>
      <xdr:rowOff>188686</xdr:rowOff>
    </xdr:from>
    <xdr:to>
      <xdr:col>8</xdr:col>
      <xdr:colOff>450427</xdr:colOff>
      <xdr:row>14</xdr:row>
      <xdr:rowOff>127726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344C91D-1B1E-2523-A578-4C4E2D4A9013}"/>
            </a:ext>
          </a:extLst>
        </xdr:cNvPr>
        <xdr:cNvSpPr/>
      </xdr:nvSpPr>
      <xdr:spPr>
        <a:xfrm>
          <a:off x="511387" y="878115"/>
          <a:ext cx="5293199" cy="2466944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400">
            <a:solidFill>
              <a:schemeClr val="bg1"/>
            </a:solidFill>
          </a:endParaRPr>
        </a:p>
        <a:p>
          <a:pPr algn="l"/>
          <a:endParaRPr kumimoji="1" lang="en-US" altLang="ja-JP" sz="2400">
            <a:solidFill>
              <a:schemeClr val="bg1"/>
            </a:solidFill>
          </a:endParaRPr>
        </a:p>
        <a:p>
          <a:pPr algn="l"/>
          <a:r>
            <a:rPr kumimoji="1" lang="ja-JP" altLang="en-US" sz="2400" b="1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船橋市民</a:t>
          </a:r>
        </a:p>
      </xdr:txBody>
    </xdr:sp>
    <xdr:clientData/>
  </xdr:twoCellAnchor>
  <xdr:twoCellAnchor>
    <xdr:from>
      <xdr:col>1</xdr:col>
      <xdr:colOff>387047</xdr:colOff>
      <xdr:row>0</xdr:row>
      <xdr:rowOff>0</xdr:rowOff>
    </xdr:from>
    <xdr:to>
      <xdr:col>3</xdr:col>
      <xdr:colOff>607825</xdr:colOff>
      <xdr:row>8</xdr:row>
      <xdr:rowOff>44874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6549EBC-D696-8678-B930-AF149297F73C}"/>
            </a:ext>
          </a:extLst>
        </xdr:cNvPr>
        <xdr:cNvSpPr/>
      </xdr:nvSpPr>
      <xdr:spPr>
        <a:xfrm>
          <a:off x="1056317" y="0"/>
          <a:ext cx="1559318" cy="1883350"/>
        </a:xfrm>
        <a:prstGeom prst="ellipse">
          <a:avLst/>
        </a:prstGeom>
        <a:solidFill>
          <a:srgbClr val="EC7728">
            <a:alpha val="25882"/>
          </a:srgb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en-US" altLang="ja-JP" sz="1800"/>
            <a:t>70</a:t>
          </a:r>
          <a:r>
            <a:rPr kumimoji="1" lang="ja-JP" altLang="en-US" sz="1800"/>
            <a:t>歳以上</a:t>
          </a:r>
        </a:p>
      </xdr:txBody>
    </xdr:sp>
    <xdr:clientData/>
  </xdr:twoCellAnchor>
  <xdr:twoCellAnchor>
    <xdr:from>
      <xdr:col>5</xdr:col>
      <xdr:colOff>451878</xdr:colOff>
      <xdr:row>8</xdr:row>
      <xdr:rowOff>32253</xdr:rowOff>
    </xdr:from>
    <xdr:to>
      <xdr:col>8</xdr:col>
      <xdr:colOff>274159</xdr:colOff>
      <xdr:row>17</xdr:row>
      <xdr:rowOff>40316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C63B4A0-D578-DCAA-16FC-A7CD2B5C49A8}"/>
            </a:ext>
          </a:extLst>
        </xdr:cNvPr>
        <xdr:cNvSpPr/>
      </xdr:nvSpPr>
      <xdr:spPr>
        <a:xfrm>
          <a:off x="3798227" y="1870729"/>
          <a:ext cx="1830091" cy="2076349"/>
        </a:xfrm>
        <a:prstGeom prst="ellipse">
          <a:avLst/>
        </a:prstGeom>
        <a:solidFill>
          <a:srgbClr val="A9D18E">
            <a:alpha val="60000"/>
          </a:srgb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2000"/>
            <a:t>１２歳未満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502920</xdr:colOff>
      <xdr:row>0</xdr:row>
      <xdr:rowOff>76200</xdr:rowOff>
    </xdr:from>
    <xdr:to>
      <xdr:col>31</xdr:col>
      <xdr:colOff>23107</xdr:colOff>
      <xdr:row>14</xdr:row>
      <xdr:rowOff>23110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39094B76-0C46-B609-8CAB-7C804BCAC353}"/>
            </a:ext>
          </a:extLst>
        </xdr:cNvPr>
        <xdr:cNvGrpSpPr/>
      </xdr:nvGrpSpPr>
      <xdr:grpSpPr>
        <a:xfrm>
          <a:off x="8221980" y="76200"/>
          <a:ext cx="2872987" cy="3634990"/>
          <a:chOff x="4160520" y="312420"/>
          <a:chExt cx="2872987" cy="3162550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221622FE-8775-631E-FF9C-55E3AA966D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83380" y="586740"/>
            <a:ext cx="2850127" cy="288823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11D3EC97-DD6D-ECB5-E33B-07246EC70699}"/>
              </a:ext>
            </a:extLst>
          </xdr:cNvPr>
          <xdr:cNvSpPr txBox="1"/>
        </xdr:nvSpPr>
        <xdr:spPr>
          <a:xfrm>
            <a:off x="4160520" y="312420"/>
            <a:ext cx="1303020" cy="36576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ホームタブ</a:t>
            </a: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106680</xdr:colOff>
      <xdr:row>0</xdr:row>
      <xdr:rowOff>182880</xdr:rowOff>
    </xdr:from>
    <xdr:to>
      <xdr:col>26</xdr:col>
      <xdr:colOff>426720</xdr:colOff>
      <xdr:row>3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4941337-E8D4-75E9-8AF1-468482E253EA}"/>
            </a:ext>
          </a:extLst>
        </xdr:cNvPr>
        <xdr:cNvSpPr txBox="1"/>
      </xdr:nvSpPr>
      <xdr:spPr>
        <a:xfrm>
          <a:off x="106680" y="182880"/>
          <a:ext cx="8039100" cy="99822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課題　</a:t>
          </a:r>
          <a:r>
            <a:rPr kumimoji="1" lang="en-US" altLang="ja-JP" sz="1600" b="1"/>
            <a:t>2</a:t>
          </a:r>
        </a:p>
        <a:p>
          <a:r>
            <a:rPr kumimoji="1" lang="en-US" altLang="ja-JP" sz="1400" b="1"/>
            <a:t>3×3,</a:t>
          </a:r>
          <a:r>
            <a:rPr kumimoji="1" lang="ja-JP" altLang="en-US" sz="1400" b="1"/>
            <a:t>　</a:t>
          </a:r>
          <a:r>
            <a:rPr kumimoji="1" lang="en-US" altLang="ja-JP" sz="1400" b="1"/>
            <a:t>4×4</a:t>
          </a:r>
          <a:r>
            <a:rPr kumimoji="1" lang="ja-JP" altLang="en-US" sz="1400" b="1"/>
            <a:t>　の二つの魔法陣を使って、</a:t>
          </a:r>
          <a:r>
            <a:rPr kumimoji="1" lang="en-US" altLang="ja-JP" sz="1400" b="1"/>
            <a:t>9×9</a:t>
          </a:r>
          <a:r>
            <a:rPr kumimoji="1" lang="ja-JP" altLang="en-US" sz="1400" b="1"/>
            <a:t>、</a:t>
          </a:r>
          <a:r>
            <a:rPr kumimoji="1" lang="en-US" altLang="ja-JP" sz="1400" b="1"/>
            <a:t>12×12</a:t>
          </a:r>
          <a:r>
            <a:rPr kumimoji="1" lang="ja-JP" altLang="en-US" sz="1400" b="1"/>
            <a:t>、</a:t>
          </a:r>
          <a:r>
            <a:rPr kumimoji="1" lang="en-US" altLang="ja-JP" sz="1400" b="1"/>
            <a:t>16×16</a:t>
          </a:r>
          <a:r>
            <a:rPr kumimoji="1" lang="ja-JP" altLang="en-US" sz="1400" b="1"/>
            <a:t>の３つの魔法陣を作りましょう。</a:t>
          </a:r>
        </a:p>
      </xdr:txBody>
    </xdr:sp>
    <xdr:clientData/>
  </xdr:twoCellAnchor>
  <xdr:twoCellAnchor>
    <xdr:from>
      <xdr:col>9</xdr:col>
      <xdr:colOff>198120</xdr:colOff>
      <xdr:row>6</xdr:row>
      <xdr:rowOff>152400</xdr:rowOff>
    </xdr:from>
    <xdr:to>
      <xdr:col>25</xdr:col>
      <xdr:colOff>617220</xdr:colOff>
      <xdr:row>12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F9E0ABA-CF4A-9CF8-F557-92B5C39E6C58}"/>
            </a:ext>
          </a:extLst>
        </xdr:cNvPr>
        <xdr:cNvSpPr txBox="1"/>
      </xdr:nvSpPr>
      <xdr:spPr>
        <a:xfrm>
          <a:off x="2735580" y="1988820"/>
          <a:ext cx="4930140" cy="1234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accent5">
                  <a:lumMod val="75000"/>
                </a:schemeClr>
              </a:solidFill>
            </a:rPr>
            <a:t>課題その①　作り方を考えます。</a:t>
          </a:r>
        </a:p>
        <a:p>
          <a:endParaRPr kumimoji="1" lang="ja-JP" altLang="en-US" sz="1600" b="1">
            <a:solidFill>
              <a:schemeClr val="accent5">
                <a:lumMod val="75000"/>
              </a:schemeClr>
            </a:solidFill>
          </a:endParaRPr>
        </a:p>
        <a:p>
          <a:r>
            <a:rPr kumimoji="1" lang="ja-JP" altLang="en-US" sz="1600" b="1">
              <a:solidFill>
                <a:schemeClr val="accent5">
                  <a:lumMod val="75000"/>
                </a:schemeClr>
              </a:solidFill>
            </a:rPr>
            <a:t>課題その②　速やかな作成方法工夫します。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2012D-AE1E-4452-9103-AE0332237CBD}">
  <dimension ref="A1:L30"/>
  <sheetViews>
    <sheetView tabSelected="1" workbookViewId="0">
      <selection activeCell="A22" sqref="A22:E22"/>
    </sheetView>
  </sheetViews>
  <sheetFormatPr defaultRowHeight="18"/>
  <cols>
    <col min="1" max="1" width="8.796875" style="19"/>
    <col min="2" max="2" width="14.8984375" customWidth="1"/>
    <col min="3" max="3" width="14.3984375" customWidth="1"/>
    <col min="4" max="4" width="7.3984375" customWidth="1"/>
    <col min="5" max="5" width="8.796875" style="19"/>
    <col min="6" max="6" width="8.09765625" customWidth="1"/>
    <col min="9" max="9" width="8.796875" customWidth="1"/>
    <col min="10" max="10" width="9.69921875" customWidth="1"/>
    <col min="11" max="11" width="10.5" customWidth="1"/>
    <col min="12" max="12" width="10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2" t="s">
        <v>6</v>
      </c>
      <c r="I1" s="3">
        <v>44811</v>
      </c>
    </row>
    <row r="2" spans="1:12">
      <c r="A2" s="4">
        <v>1</v>
      </c>
      <c r="B2" s="5" t="s">
        <v>7</v>
      </c>
      <c r="C2" s="6">
        <v>16594</v>
      </c>
      <c r="D2" s="7">
        <f>DATEDIF(C2,$I$1,"y")</f>
        <v>77</v>
      </c>
      <c r="E2" s="4" t="s">
        <v>8</v>
      </c>
      <c r="F2" s="103">
        <f>IF(AND(E2="船橋",D2&gt;=70),100,IF(AND(E2="船橋",D2&lt;12),50,IF(E2="船橋",300,IF(D2&gt;=70,150,IF(D2&lt;12,100,500)))))</f>
        <v>100</v>
      </c>
      <c r="G2" s="9"/>
    </row>
    <row r="3" spans="1:12" ht="18.600000000000001" thickBot="1">
      <c r="A3" s="4">
        <v>2</v>
      </c>
      <c r="B3" s="5" t="s">
        <v>9</v>
      </c>
      <c r="C3" s="6">
        <v>20518</v>
      </c>
      <c r="D3" s="7">
        <f t="shared" ref="D3:D21" si="0">DATEDIF(C3,$I$1,"y")</f>
        <v>66</v>
      </c>
      <c r="E3" s="4" t="s">
        <v>10</v>
      </c>
      <c r="F3" s="103">
        <f t="shared" ref="F3:F21" si="1">IF(AND(E3="船橋",D3&gt;=70),100,IF(AND(E3="船橋",D3&lt;12),50,IF(E3="船橋",300,IF(D3&gt;=70,150,IF(D3&lt;12,100,500)))))</f>
        <v>500</v>
      </c>
      <c r="I3" s="2" t="s">
        <v>11</v>
      </c>
      <c r="J3" s="2"/>
      <c r="K3" s="2"/>
      <c r="L3" s="2"/>
    </row>
    <row r="4" spans="1:12">
      <c r="A4" s="4">
        <v>3</v>
      </c>
      <c r="B4" s="5" t="s">
        <v>12</v>
      </c>
      <c r="C4" s="6">
        <v>33304</v>
      </c>
      <c r="D4" s="7">
        <f t="shared" si="0"/>
        <v>31</v>
      </c>
      <c r="E4" s="4" t="s">
        <v>8</v>
      </c>
      <c r="F4" s="103">
        <f t="shared" si="1"/>
        <v>300</v>
      </c>
      <c r="I4" s="10"/>
      <c r="J4" s="11" t="s">
        <v>13</v>
      </c>
      <c r="K4" s="11" t="s">
        <v>14</v>
      </c>
      <c r="L4" s="12" t="s">
        <v>15</v>
      </c>
    </row>
    <row r="5" spans="1:12">
      <c r="A5" s="4">
        <v>4</v>
      </c>
      <c r="B5" s="5" t="s">
        <v>16</v>
      </c>
      <c r="C5" s="6">
        <v>41775</v>
      </c>
      <c r="D5" s="7">
        <f t="shared" si="0"/>
        <v>8</v>
      </c>
      <c r="E5" s="4" t="s">
        <v>8</v>
      </c>
      <c r="F5" s="103">
        <f t="shared" si="1"/>
        <v>50</v>
      </c>
      <c r="I5" s="13" t="s">
        <v>8</v>
      </c>
      <c r="J5" s="14">
        <v>100</v>
      </c>
      <c r="K5" s="14">
        <v>50</v>
      </c>
      <c r="L5" s="15">
        <v>300</v>
      </c>
    </row>
    <row r="6" spans="1:12" ht="18.600000000000001" thickBot="1">
      <c r="A6" s="4">
        <v>5</v>
      </c>
      <c r="B6" s="5" t="s">
        <v>17</v>
      </c>
      <c r="C6" s="6">
        <v>23164</v>
      </c>
      <c r="D6" s="7">
        <f t="shared" si="0"/>
        <v>59</v>
      </c>
      <c r="E6" s="4" t="s">
        <v>8</v>
      </c>
      <c r="F6" s="103">
        <f t="shared" si="1"/>
        <v>300</v>
      </c>
      <c r="I6" s="16" t="s">
        <v>15</v>
      </c>
      <c r="J6" s="17">
        <v>150</v>
      </c>
      <c r="K6" s="17">
        <v>100</v>
      </c>
      <c r="L6" s="18">
        <v>500</v>
      </c>
    </row>
    <row r="7" spans="1:12">
      <c r="A7" s="4">
        <v>6</v>
      </c>
      <c r="B7" s="5" t="s">
        <v>18</v>
      </c>
      <c r="C7" s="6">
        <v>42434</v>
      </c>
      <c r="D7" s="7">
        <f t="shared" si="0"/>
        <v>6</v>
      </c>
      <c r="E7" s="4" t="s">
        <v>8</v>
      </c>
      <c r="F7" s="103">
        <f t="shared" si="1"/>
        <v>50</v>
      </c>
    </row>
    <row r="8" spans="1:12">
      <c r="A8" s="4">
        <v>7</v>
      </c>
      <c r="B8" s="5" t="s">
        <v>19</v>
      </c>
      <c r="C8" s="6">
        <v>41800</v>
      </c>
      <c r="D8" s="7">
        <f t="shared" si="0"/>
        <v>8</v>
      </c>
      <c r="E8" s="4" t="s">
        <v>20</v>
      </c>
      <c r="F8" s="103">
        <f t="shared" si="1"/>
        <v>100</v>
      </c>
    </row>
    <row r="9" spans="1:12">
      <c r="A9" s="4">
        <v>8</v>
      </c>
      <c r="B9" s="5" t="s">
        <v>21</v>
      </c>
      <c r="C9" s="6">
        <v>19178</v>
      </c>
      <c r="D9" s="7">
        <f t="shared" si="0"/>
        <v>70</v>
      </c>
      <c r="E9" s="4" t="s">
        <v>22</v>
      </c>
      <c r="F9" s="103">
        <f t="shared" si="1"/>
        <v>150</v>
      </c>
    </row>
    <row r="10" spans="1:12">
      <c r="A10" s="4">
        <v>9</v>
      </c>
      <c r="B10" s="5" t="s">
        <v>23</v>
      </c>
      <c r="C10" s="6">
        <v>24567</v>
      </c>
      <c r="D10" s="7">
        <f t="shared" si="0"/>
        <v>55</v>
      </c>
      <c r="E10" s="4" t="s">
        <v>8</v>
      </c>
      <c r="F10" s="103">
        <f t="shared" si="1"/>
        <v>300</v>
      </c>
    </row>
    <row r="11" spans="1:12">
      <c r="A11" s="4">
        <v>10</v>
      </c>
      <c r="B11" s="5" t="s">
        <v>24</v>
      </c>
      <c r="C11" s="6">
        <v>33994</v>
      </c>
      <c r="D11" s="7">
        <f t="shared" si="0"/>
        <v>29</v>
      </c>
      <c r="E11" s="4" t="s">
        <v>25</v>
      </c>
      <c r="F11" s="103">
        <f t="shared" si="1"/>
        <v>500</v>
      </c>
    </row>
    <row r="12" spans="1:12">
      <c r="A12" s="4">
        <v>11</v>
      </c>
      <c r="B12" s="5" t="s">
        <v>26</v>
      </c>
      <c r="C12" s="6">
        <v>14736</v>
      </c>
      <c r="D12" s="7">
        <f t="shared" si="0"/>
        <v>82</v>
      </c>
      <c r="E12" s="4" t="s">
        <v>27</v>
      </c>
      <c r="F12" s="103">
        <f t="shared" si="1"/>
        <v>150</v>
      </c>
    </row>
    <row r="13" spans="1:12">
      <c r="A13" s="4">
        <v>12</v>
      </c>
      <c r="B13" s="5" t="s">
        <v>28</v>
      </c>
      <c r="C13" s="6">
        <v>34304</v>
      </c>
      <c r="D13" s="7">
        <f t="shared" si="0"/>
        <v>28</v>
      </c>
      <c r="E13" s="4" t="s">
        <v>8</v>
      </c>
      <c r="F13" s="103">
        <f t="shared" si="1"/>
        <v>300</v>
      </c>
    </row>
    <row r="14" spans="1:12">
      <c r="A14" s="4">
        <v>13</v>
      </c>
      <c r="B14" s="5" t="s">
        <v>29</v>
      </c>
      <c r="C14" s="6">
        <v>24543</v>
      </c>
      <c r="D14" s="7">
        <f t="shared" si="0"/>
        <v>55</v>
      </c>
      <c r="E14" s="4" t="s">
        <v>30</v>
      </c>
      <c r="F14" s="103">
        <f t="shared" si="1"/>
        <v>500</v>
      </c>
    </row>
    <row r="15" spans="1:12">
      <c r="A15" s="4">
        <v>14</v>
      </c>
      <c r="B15" s="5" t="s">
        <v>31</v>
      </c>
      <c r="C15" s="6">
        <v>19209</v>
      </c>
      <c r="D15" s="7">
        <f t="shared" si="0"/>
        <v>70</v>
      </c>
      <c r="E15" s="4" t="s">
        <v>8</v>
      </c>
      <c r="F15" s="103">
        <f t="shared" si="1"/>
        <v>100</v>
      </c>
    </row>
    <row r="16" spans="1:12">
      <c r="A16" s="4">
        <v>15</v>
      </c>
      <c r="B16" s="5" t="s">
        <v>32</v>
      </c>
      <c r="C16" s="6">
        <v>36161</v>
      </c>
      <c r="D16" s="7">
        <f t="shared" si="0"/>
        <v>23</v>
      </c>
      <c r="E16" s="4" t="s">
        <v>8</v>
      </c>
      <c r="F16" s="103">
        <f t="shared" si="1"/>
        <v>300</v>
      </c>
    </row>
    <row r="17" spans="1:6">
      <c r="A17" s="4">
        <v>16</v>
      </c>
      <c r="B17" s="5" t="s">
        <v>33</v>
      </c>
      <c r="C17" s="6">
        <v>39617</v>
      </c>
      <c r="D17" s="7">
        <f t="shared" si="0"/>
        <v>14</v>
      </c>
      <c r="E17" s="4" t="s">
        <v>8</v>
      </c>
      <c r="F17" s="103">
        <f t="shared" si="1"/>
        <v>300</v>
      </c>
    </row>
    <row r="18" spans="1:6">
      <c r="A18" s="4">
        <v>17</v>
      </c>
      <c r="B18" s="5" t="s">
        <v>34</v>
      </c>
      <c r="C18" s="6">
        <v>41798</v>
      </c>
      <c r="D18" s="7">
        <f t="shared" si="0"/>
        <v>8</v>
      </c>
      <c r="E18" s="4" t="s">
        <v>8</v>
      </c>
      <c r="F18" s="103">
        <f t="shared" si="1"/>
        <v>50</v>
      </c>
    </row>
    <row r="19" spans="1:6">
      <c r="A19" s="4">
        <v>18</v>
      </c>
      <c r="B19" s="5" t="s">
        <v>35</v>
      </c>
      <c r="C19" s="6">
        <v>19209</v>
      </c>
      <c r="D19" s="7">
        <f t="shared" si="0"/>
        <v>70</v>
      </c>
      <c r="E19" s="4" t="s">
        <v>36</v>
      </c>
      <c r="F19" s="103">
        <f t="shared" si="1"/>
        <v>150</v>
      </c>
    </row>
    <row r="20" spans="1:6">
      <c r="A20" s="4">
        <v>19</v>
      </c>
      <c r="B20" s="5" t="s">
        <v>37</v>
      </c>
      <c r="C20" s="6">
        <v>41860</v>
      </c>
      <c r="D20" s="7">
        <f t="shared" si="0"/>
        <v>8</v>
      </c>
      <c r="E20" s="4" t="s">
        <v>10</v>
      </c>
      <c r="F20" s="103">
        <f t="shared" si="1"/>
        <v>100</v>
      </c>
    </row>
    <row r="21" spans="1:6">
      <c r="A21" s="4">
        <v>20</v>
      </c>
      <c r="B21" s="5" t="s">
        <v>38</v>
      </c>
      <c r="C21" s="6">
        <v>40758</v>
      </c>
      <c r="D21" s="7">
        <f t="shared" si="0"/>
        <v>11</v>
      </c>
      <c r="E21" s="4" t="s">
        <v>8</v>
      </c>
      <c r="F21" s="103">
        <f t="shared" si="1"/>
        <v>50</v>
      </c>
    </row>
    <row r="22" spans="1:6">
      <c r="A22" s="102" t="s">
        <v>39</v>
      </c>
      <c r="B22" s="102"/>
      <c r="C22" s="102"/>
      <c r="D22" s="102"/>
      <c r="E22" s="102"/>
      <c r="F22">
        <f>SUM(F2:F21)</f>
        <v>4350</v>
      </c>
    </row>
    <row r="30" spans="1:6">
      <c r="B30">
        <f>IF(OR(AND(D2&gt;=70,E2="船橋"),AND(E2&lt;&gt;"船橋",D2&lt;12)),100,IF(AND(E2="船橋",D2&lt;12),50,IF(AND(E2&lt;&gt;"船橋",D2&gt;=70),150,IF(E2="船橋",300,500))))</f>
        <v>100</v>
      </c>
    </row>
  </sheetData>
  <mergeCells count="1">
    <mergeCell ref="A22:E22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B31A-1123-472D-95B0-2512CF77149F}">
  <sheetPr>
    <pageSetUpPr fitToPage="1"/>
  </sheetPr>
  <dimension ref="B1:AX85"/>
  <sheetViews>
    <sheetView workbookViewId="0">
      <selection activeCell="T98" sqref="T98"/>
    </sheetView>
  </sheetViews>
  <sheetFormatPr defaultRowHeight="18"/>
  <cols>
    <col min="1" max="6" width="4.69921875" style="29" customWidth="1"/>
    <col min="7" max="7" width="1.5" style="29" customWidth="1"/>
    <col min="8" max="17" width="4.69921875" style="29" customWidth="1"/>
    <col min="18" max="18" width="1.296875" style="29" customWidth="1"/>
    <col min="19" max="30" width="5.3984375" style="29" bestFit="1" customWidth="1"/>
    <col min="31" max="31" width="4.8984375" style="29" customWidth="1"/>
    <col min="32" max="32" width="1.09765625" style="29" customWidth="1"/>
    <col min="33" max="49" width="5.3984375" style="29" customWidth="1"/>
    <col min="50" max="50" width="1.09765625" style="29" customWidth="1"/>
    <col min="51" max="53" width="4.19921875" style="29" customWidth="1"/>
    <col min="54" max="16384" width="8.796875" style="29"/>
  </cols>
  <sheetData>
    <row r="1" spans="2:50" ht="19.2" customHeight="1">
      <c r="G1" s="30"/>
      <c r="H1" s="31">
        <v>9</v>
      </c>
      <c r="I1" s="31" t="s">
        <v>41</v>
      </c>
      <c r="J1" s="31">
        <v>9</v>
      </c>
      <c r="K1" s="31"/>
      <c r="L1" s="31"/>
      <c r="M1" s="31"/>
      <c r="N1" s="31"/>
      <c r="O1" s="31"/>
      <c r="P1" s="31"/>
      <c r="Q1" s="31"/>
      <c r="R1" s="32"/>
      <c r="S1" s="31">
        <v>12</v>
      </c>
      <c r="T1" s="31" t="s">
        <v>41</v>
      </c>
      <c r="U1" s="31">
        <v>12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1">
        <v>16</v>
      </c>
      <c r="AH1" s="31" t="s">
        <v>41</v>
      </c>
      <c r="AI1" s="31">
        <v>16</v>
      </c>
      <c r="AX1" s="30"/>
    </row>
    <row r="2" spans="2:50" ht="18.600000000000001" thickBot="1">
      <c r="G2" s="30"/>
      <c r="R2" s="30"/>
      <c r="AF2" s="30"/>
      <c r="AX2" s="30"/>
    </row>
    <row r="3" spans="2:50">
      <c r="B3" s="33">
        <v>2</v>
      </c>
      <c r="C3" s="34">
        <v>7</v>
      </c>
      <c r="D3" s="35">
        <v>6</v>
      </c>
      <c r="G3" s="30"/>
      <c r="H3" s="33">
        <v>2</v>
      </c>
      <c r="I3" s="34">
        <v>2</v>
      </c>
      <c r="J3" s="35">
        <v>2</v>
      </c>
      <c r="K3" s="33">
        <v>7</v>
      </c>
      <c r="L3" s="34">
        <v>7</v>
      </c>
      <c r="M3" s="35">
        <v>7</v>
      </c>
      <c r="N3" s="33">
        <v>6</v>
      </c>
      <c r="O3" s="34">
        <v>6</v>
      </c>
      <c r="P3" s="35">
        <v>6</v>
      </c>
      <c r="R3" s="30"/>
      <c r="S3" s="33">
        <v>2</v>
      </c>
      <c r="T3" s="34">
        <v>2</v>
      </c>
      <c r="U3" s="34">
        <v>2</v>
      </c>
      <c r="V3" s="35">
        <v>2</v>
      </c>
      <c r="W3" s="33">
        <v>7</v>
      </c>
      <c r="X3" s="34">
        <v>7</v>
      </c>
      <c r="Y3" s="34">
        <v>7</v>
      </c>
      <c r="Z3" s="35">
        <v>7</v>
      </c>
      <c r="AA3" s="33">
        <v>6</v>
      </c>
      <c r="AB3" s="34">
        <v>6</v>
      </c>
      <c r="AC3" s="34">
        <v>6</v>
      </c>
      <c r="AD3" s="35">
        <v>6</v>
      </c>
      <c r="AF3" s="30"/>
      <c r="AG3" s="33">
        <v>1</v>
      </c>
      <c r="AH3" s="34">
        <v>1</v>
      </c>
      <c r="AI3" s="34">
        <v>1</v>
      </c>
      <c r="AJ3" s="35">
        <v>1</v>
      </c>
      <c r="AK3" s="33">
        <v>12</v>
      </c>
      <c r="AL3" s="34">
        <v>12</v>
      </c>
      <c r="AM3" s="34">
        <v>12</v>
      </c>
      <c r="AN3" s="35">
        <v>12</v>
      </c>
      <c r="AO3" s="33">
        <v>13</v>
      </c>
      <c r="AP3" s="34">
        <v>13</v>
      </c>
      <c r="AQ3" s="34">
        <v>13</v>
      </c>
      <c r="AR3" s="35">
        <v>13</v>
      </c>
      <c r="AS3" s="33">
        <v>8</v>
      </c>
      <c r="AT3" s="34">
        <v>8</v>
      </c>
      <c r="AU3" s="34">
        <v>8</v>
      </c>
      <c r="AV3" s="35">
        <v>8</v>
      </c>
      <c r="AX3" s="30"/>
    </row>
    <row r="4" spans="2:50">
      <c r="B4" s="36">
        <v>9</v>
      </c>
      <c r="C4" s="37">
        <v>5</v>
      </c>
      <c r="D4" s="38">
        <v>1</v>
      </c>
      <c r="G4" s="30"/>
      <c r="H4" s="36">
        <v>2</v>
      </c>
      <c r="I4" s="37">
        <v>2</v>
      </c>
      <c r="J4" s="38">
        <v>2</v>
      </c>
      <c r="K4" s="36">
        <v>7</v>
      </c>
      <c r="L4" s="37">
        <v>7</v>
      </c>
      <c r="M4" s="38">
        <v>7</v>
      </c>
      <c r="N4" s="36">
        <v>6</v>
      </c>
      <c r="O4" s="37">
        <v>6</v>
      </c>
      <c r="P4" s="38">
        <v>6</v>
      </c>
      <c r="R4" s="30"/>
      <c r="S4" s="36">
        <v>2</v>
      </c>
      <c r="T4" s="37">
        <v>2</v>
      </c>
      <c r="U4" s="37">
        <v>2</v>
      </c>
      <c r="V4" s="38">
        <v>2</v>
      </c>
      <c r="W4" s="36">
        <v>7</v>
      </c>
      <c r="X4" s="37">
        <v>7</v>
      </c>
      <c r="Y4" s="37">
        <v>7</v>
      </c>
      <c r="Z4" s="38">
        <v>7</v>
      </c>
      <c r="AA4" s="36">
        <v>6</v>
      </c>
      <c r="AB4" s="37">
        <v>6</v>
      </c>
      <c r="AC4" s="37">
        <v>6</v>
      </c>
      <c r="AD4" s="38">
        <v>6</v>
      </c>
      <c r="AF4" s="30"/>
      <c r="AG4" s="36">
        <v>1</v>
      </c>
      <c r="AH4" s="37">
        <v>1</v>
      </c>
      <c r="AI4" s="37">
        <v>1</v>
      </c>
      <c r="AJ4" s="38">
        <v>1</v>
      </c>
      <c r="AK4" s="36">
        <v>12</v>
      </c>
      <c r="AL4" s="37">
        <v>12</v>
      </c>
      <c r="AM4" s="37">
        <v>12</v>
      </c>
      <c r="AN4" s="38">
        <v>12</v>
      </c>
      <c r="AO4" s="36">
        <v>13</v>
      </c>
      <c r="AP4" s="37">
        <v>13</v>
      </c>
      <c r="AQ4" s="37">
        <v>13</v>
      </c>
      <c r="AR4" s="38">
        <v>13</v>
      </c>
      <c r="AS4" s="36">
        <v>8</v>
      </c>
      <c r="AT4" s="37">
        <v>8</v>
      </c>
      <c r="AU4" s="37">
        <v>8</v>
      </c>
      <c r="AV4" s="38">
        <v>8</v>
      </c>
      <c r="AX4" s="30"/>
    </row>
    <row r="5" spans="2:50" ht="18.600000000000001" thickBot="1">
      <c r="B5" s="39">
        <v>4</v>
      </c>
      <c r="C5" s="40">
        <v>3</v>
      </c>
      <c r="D5" s="41">
        <v>8</v>
      </c>
      <c r="G5" s="30"/>
      <c r="H5" s="39">
        <v>2</v>
      </c>
      <c r="I5" s="40">
        <v>2</v>
      </c>
      <c r="J5" s="41">
        <v>2</v>
      </c>
      <c r="K5" s="39">
        <v>7</v>
      </c>
      <c r="L5" s="40">
        <v>7</v>
      </c>
      <c r="M5" s="41">
        <v>7</v>
      </c>
      <c r="N5" s="39">
        <v>6</v>
      </c>
      <c r="O5" s="40">
        <v>6</v>
      </c>
      <c r="P5" s="41">
        <v>6</v>
      </c>
      <c r="R5" s="30"/>
      <c r="S5" s="36">
        <v>2</v>
      </c>
      <c r="T5" s="37">
        <v>2</v>
      </c>
      <c r="U5" s="37">
        <v>2</v>
      </c>
      <c r="V5" s="38">
        <v>2</v>
      </c>
      <c r="W5" s="36">
        <v>7</v>
      </c>
      <c r="X5" s="37">
        <v>7</v>
      </c>
      <c r="Y5" s="37">
        <v>7</v>
      </c>
      <c r="Z5" s="38">
        <v>7</v>
      </c>
      <c r="AA5" s="36">
        <v>6</v>
      </c>
      <c r="AB5" s="37">
        <v>6</v>
      </c>
      <c r="AC5" s="37">
        <v>6</v>
      </c>
      <c r="AD5" s="38">
        <v>6</v>
      </c>
      <c r="AF5" s="30"/>
      <c r="AG5" s="36">
        <v>1</v>
      </c>
      <c r="AH5" s="37">
        <v>1</v>
      </c>
      <c r="AI5" s="37">
        <v>1</v>
      </c>
      <c r="AJ5" s="38">
        <v>1</v>
      </c>
      <c r="AK5" s="36">
        <v>12</v>
      </c>
      <c r="AL5" s="37">
        <v>12</v>
      </c>
      <c r="AM5" s="37">
        <v>12</v>
      </c>
      <c r="AN5" s="38">
        <v>12</v>
      </c>
      <c r="AO5" s="36">
        <v>13</v>
      </c>
      <c r="AP5" s="37">
        <v>13</v>
      </c>
      <c r="AQ5" s="37">
        <v>13</v>
      </c>
      <c r="AR5" s="38">
        <v>13</v>
      </c>
      <c r="AS5" s="36">
        <v>8</v>
      </c>
      <c r="AT5" s="37">
        <v>8</v>
      </c>
      <c r="AU5" s="37">
        <v>8</v>
      </c>
      <c r="AV5" s="38">
        <v>8</v>
      </c>
      <c r="AX5" s="30"/>
    </row>
    <row r="6" spans="2:50" ht="18.600000000000001" thickBot="1">
      <c r="G6" s="30"/>
      <c r="H6" s="33">
        <v>9</v>
      </c>
      <c r="I6" s="34">
        <v>9</v>
      </c>
      <c r="J6" s="35">
        <v>9</v>
      </c>
      <c r="K6" s="33">
        <v>5</v>
      </c>
      <c r="L6" s="34">
        <v>5</v>
      </c>
      <c r="M6" s="35">
        <v>5</v>
      </c>
      <c r="N6" s="33">
        <v>1</v>
      </c>
      <c r="O6" s="34">
        <v>1</v>
      </c>
      <c r="P6" s="35">
        <v>1</v>
      </c>
      <c r="R6" s="30"/>
      <c r="S6" s="39">
        <v>2</v>
      </c>
      <c r="T6" s="40">
        <v>2</v>
      </c>
      <c r="U6" s="40">
        <v>2</v>
      </c>
      <c r="V6" s="41">
        <v>2</v>
      </c>
      <c r="W6" s="39">
        <v>7</v>
      </c>
      <c r="X6" s="40">
        <v>7</v>
      </c>
      <c r="Y6" s="40">
        <v>7</v>
      </c>
      <c r="Z6" s="41">
        <v>7</v>
      </c>
      <c r="AA6" s="39">
        <v>6</v>
      </c>
      <c r="AB6" s="40">
        <v>6</v>
      </c>
      <c r="AC6" s="40">
        <v>6</v>
      </c>
      <c r="AD6" s="41">
        <v>6</v>
      </c>
      <c r="AF6" s="30"/>
      <c r="AG6" s="39">
        <v>1</v>
      </c>
      <c r="AH6" s="40">
        <v>1</v>
      </c>
      <c r="AI6" s="40">
        <v>1</v>
      </c>
      <c r="AJ6" s="41">
        <v>1</v>
      </c>
      <c r="AK6" s="39">
        <v>12</v>
      </c>
      <c r="AL6" s="40">
        <v>12</v>
      </c>
      <c r="AM6" s="40">
        <v>12</v>
      </c>
      <c r="AN6" s="41">
        <v>12</v>
      </c>
      <c r="AO6" s="39">
        <v>13</v>
      </c>
      <c r="AP6" s="40">
        <v>13</v>
      </c>
      <c r="AQ6" s="40">
        <v>13</v>
      </c>
      <c r="AR6" s="41">
        <v>13</v>
      </c>
      <c r="AS6" s="39">
        <v>8</v>
      </c>
      <c r="AT6" s="40">
        <v>8</v>
      </c>
      <c r="AU6" s="40">
        <v>8</v>
      </c>
      <c r="AV6" s="41">
        <v>8</v>
      </c>
      <c r="AX6" s="30"/>
    </row>
    <row r="7" spans="2:50">
      <c r="B7" s="33">
        <v>1</v>
      </c>
      <c r="C7" s="34">
        <v>12</v>
      </c>
      <c r="D7" s="34">
        <v>13</v>
      </c>
      <c r="E7" s="35">
        <v>8</v>
      </c>
      <c r="F7" s="42"/>
      <c r="G7" s="30"/>
      <c r="H7" s="36">
        <v>9</v>
      </c>
      <c r="I7" s="37">
        <v>9</v>
      </c>
      <c r="J7" s="38">
        <v>9</v>
      </c>
      <c r="K7" s="36">
        <v>5</v>
      </c>
      <c r="L7" s="37">
        <v>5</v>
      </c>
      <c r="M7" s="38">
        <v>5</v>
      </c>
      <c r="N7" s="36">
        <v>1</v>
      </c>
      <c r="O7" s="37">
        <v>1</v>
      </c>
      <c r="P7" s="38">
        <v>1</v>
      </c>
      <c r="R7" s="30"/>
      <c r="S7" s="33">
        <v>9</v>
      </c>
      <c r="T7" s="34">
        <v>9</v>
      </c>
      <c r="U7" s="34">
        <v>9</v>
      </c>
      <c r="V7" s="35">
        <v>9</v>
      </c>
      <c r="W7" s="33">
        <v>5</v>
      </c>
      <c r="X7" s="34">
        <v>5</v>
      </c>
      <c r="Y7" s="34">
        <v>5</v>
      </c>
      <c r="Z7" s="35">
        <v>5</v>
      </c>
      <c r="AA7" s="33">
        <v>1</v>
      </c>
      <c r="AB7" s="34">
        <v>1</v>
      </c>
      <c r="AC7" s="34">
        <v>1</v>
      </c>
      <c r="AD7" s="35">
        <v>1</v>
      </c>
      <c r="AF7" s="30"/>
      <c r="AG7" s="33">
        <v>15</v>
      </c>
      <c r="AH7" s="34">
        <v>15</v>
      </c>
      <c r="AI7" s="34">
        <v>15</v>
      </c>
      <c r="AJ7" s="35">
        <v>15</v>
      </c>
      <c r="AK7" s="33">
        <v>6</v>
      </c>
      <c r="AL7" s="34">
        <v>6</v>
      </c>
      <c r="AM7" s="34">
        <v>6</v>
      </c>
      <c r="AN7" s="35">
        <v>6</v>
      </c>
      <c r="AO7" s="33">
        <v>3</v>
      </c>
      <c r="AP7" s="34">
        <v>3</v>
      </c>
      <c r="AQ7" s="34">
        <v>3</v>
      </c>
      <c r="AR7" s="35">
        <v>3</v>
      </c>
      <c r="AS7" s="33">
        <v>10</v>
      </c>
      <c r="AT7" s="34">
        <v>10</v>
      </c>
      <c r="AU7" s="34">
        <v>10</v>
      </c>
      <c r="AV7" s="35">
        <v>10</v>
      </c>
      <c r="AX7" s="30"/>
    </row>
    <row r="8" spans="2:50" ht="18.600000000000001" thickBot="1">
      <c r="B8" s="36">
        <v>15</v>
      </c>
      <c r="C8" s="37">
        <v>6</v>
      </c>
      <c r="D8" s="37">
        <v>3</v>
      </c>
      <c r="E8" s="38">
        <v>10</v>
      </c>
      <c r="F8" s="42"/>
      <c r="G8" s="30"/>
      <c r="H8" s="39">
        <v>9</v>
      </c>
      <c r="I8" s="40">
        <v>9</v>
      </c>
      <c r="J8" s="41">
        <v>9</v>
      </c>
      <c r="K8" s="39">
        <v>5</v>
      </c>
      <c r="L8" s="40">
        <v>5</v>
      </c>
      <c r="M8" s="41">
        <v>5</v>
      </c>
      <c r="N8" s="39">
        <v>1</v>
      </c>
      <c r="O8" s="40">
        <v>1</v>
      </c>
      <c r="P8" s="41">
        <v>1</v>
      </c>
      <c r="R8" s="30"/>
      <c r="S8" s="36">
        <v>9</v>
      </c>
      <c r="T8" s="37">
        <v>9</v>
      </c>
      <c r="U8" s="37">
        <v>9</v>
      </c>
      <c r="V8" s="38">
        <v>9</v>
      </c>
      <c r="W8" s="36">
        <v>5</v>
      </c>
      <c r="X8" s="37">
        <v>5</v>
      </c>
      <c r="Y8" s="37">
        <v>5</v>
      </c>
      <c r="Z8" s="38">
        <v>5</v>
      </c>
      <c r="AA8" s="36">
        <v>1</v>
      </c>
      <c r="AB8" s="37">
        <v>1</v>
      </c>
      <c r="AC8" s="37">
        <v>1</v>
      </c>
      <c r="AD8" s="38">
        <v>1</v>
      </c>
      <c r="AF8" s="30"/>
      <c r="AG8" s="36">
        <v>15</v>
      </c>
      <c r="AH8" s="37">
        <v>15</v>
      </c>
      <c r="AI8" s="37">
        <v>15</v>
      </c>
      <c r="AJ8" s="38">
        <v>15</v>
      </c>
      <c r="AK8" s="36">
        <v>6</v>
      </c>
      <c r="AL8" s="37">
        <v>6</v>
      </c>
      <c r="AM8" s="37">
        <v>6</v>
      </c>
      <c r="AN8" s="38">
        <v>6</v>
      </c>
      <c r="AO8" s="36">
        <v>3</v>
      </c>
      <c r="AP8" s="37">
        <v>3</v>
      </c>
      <c r="AQ8" s="37">
        <v>3</v>
      </c>
      <c r="AR8" s="38">
        <v>3</v>
      </c>
      <c r="AS8" s="36">
        <v>10</v>
      </c>
      <c r="AT8" s="37">
        <v>10</v>
      </c>
      <c r="AU8" s="37">
        <v>10</v>
      </c>
      <c r="AV8" s="38">
        <v>10</v>
      </c>
      <c r="AX8" s="30"/>
    </row>
    <row r="9" spans="2:50">
      <c r="B9" s="36">
        <v>4</v>
      </c>
      <c r="C9" s="37">
        <v>9</v>
      </c>
      <c r="D9" s="37">
        <v>16</v>
      </c>
      <c r="E9" s="38">
        <v>5</v>
      </c>
      <c r="F9" s="42"/>
      <c r="G9" s="30"/>
      <c r="H9" s="33">
        <v>4</v>
      </c>
      <c r="I9" s="34">
        <v>4</v>
      </c>
      <c r="J9" s="35">
        <v>4</v>
      </c>
      <c r="K9" s="33">
        <v>3</v>
      </c>
      <c r="L9" s="34">
        <v>3</v>
      </c>
      <c r="M9" s="35">
        <v>3</v>
      </c>
      <c r="N9" s="33">
        <v>8</v>
      </c>
      <c r="O9" s="34">
        <v>8</v>
      </c>
      <c r="P9" s="35">
        <v>8</v>
      </c>
      <c r="R9" s="30"/>
      <c r="S9" s="36">
        <v>9</v>
      </c>
      <c r="T9" s="37">
        <v>9</v>
      </c>
      <c r="U9" s="37">
        <v>9</v>
      </c>
      <c r="V9" s="38">
        <v>9</v>
      </c>
      <c r="W9" s="36">
        <v>5</v>
      </c>
      <c r="X9" s="37">
        <v>5</v>
      </c>
      <c r="Y9" s="37">
        <v>5</v>
      </c>
      <c r="Z9" s="38">
        <v>5</v>
      </c>
      <c r="AA9" s="36">
        <v>1</v>
      </c>
      <c r="AB9" s="37">
        <v>1</v>
      </c>
      <c r="AC9" s="37">
        <v>1</v>
      </c>
      <c r="AD9" s="38">
        <v>1</v>
      </c>
      <c r="AF9" s="30"/>
      <c r="AG9" s="36">
        <v>15</v>
      </c>
      <c r="AH9" s="37">
        <v>15</v>
      </c>
      <c r="AI9" s="37">
        <v>15</v>
      </c>
      <c r="AJ9" s="38">
        <v>15</v>
      </c>
      <c r="AK9" s="36">
        <v>6</v>
      </c>
      <c r="AL9" s="37">
        <v>6</v>
      </c>
      <c r="AM9" s="37">
        <v>6</v>
      </c>
      <c r="AN9" s="38">
        <v>6</v>
      </c>
      <c r="AO9" s="36">
        <v>3</v>
      </c>
      <c r="AP9" s="37">
        <v>3</v>
      </c>
      <c r="AQ9" s="37">
        <v>3</v>
      </c>
      <c r="AR9" s="38">
        <v>3</v>
      </c>
      <c r="AS9" s="36">
        <v>10</v>
      </c>
      <c r="AT9" s="37">
        <v>10</v>
      </c>
      <c r="AU9" s="37">
        <v>10</v>
      </c>
      <c r="AV9" s="38">
        <v>10</v>
      </c>
      <c r="AX9" s="30"/>
    </row>
    <row r="10" spans="2:50" ht="18.600000000000001" thickBot="1">
      <c r="B10" s="39">
        <v>14</v>
      </c>
      <c r="C10" s="40">
        <v>7</v>
      </c>
      <c r="D10" s="40">
        <v>2</v>
      </c>
      <c r="E10" s="41">
        <v>11</v>
      </c>
      <c r="F10" s="42"/>
      <c r="G10" s="30"/>
      <c r="H10" s="36">
        <v>4</v>
      </c>
      <c r="I10" s="37">
        <v>4</v>
      </c>
      <c r="J10" s="38">
        <v>4</v>
      </c>
      <c r="K10" s="36">
        <v>3</v>
      </c>
      <c r="L10" s="37">
        <v>3</v>
      </c>
      <c r="M10" s="38">
        <v>3</v>
      </c>
      <c r="N10" s="36">
        <v>8</v>
      </c>
      <c r="O10" s="37">
        <v>8</v>
      </c>
      <c r="P10" s="38">
        <v>8</v>
      </c>
      <c r="R10" s="30"/>
      <c r="S10" s="39">
        <v>9</v>
      </c>
      <c r="T10" s="40">
        <v>9</v>
      </c>
      <c r="U10" s="40">
        <v>9</v>
      </c>
      <c r="V10" s="41">
        <v>9</v>
      </c>
      <c r="W10" s="39">
        <v>5</v>
      </c>
      <c r="X10" s="40">
        <v>5</v>
      </c>
      <c r="Y10" s="40">
        <v>5</v>
      </c>
      <c r="Z10" s="41">
        <v>5</v>
      </c>
      <c r="AA10" s="39">
        <v>1</v>
      </c>
      <c r="AB10" s="40">
        <v>1</v>
      </c>
      <c r="AC10" s="40">
        <v>1</v>
      </c>
      <c r="AD10" s="41">
        <v>1</v>
      </c>
      <c r="AF10" s="30"/>
      <c r="AG10" s="39">
        <v>15</v>
      </c>
      <c r="AH10" s="40">
        <v>15</v>
      </c>
      <c r="AI10" s="40">
        <v>15</v>
      </c>
      <c r="AJ10" s="41">
        <v>15</v>
      </c>
      <c r="AK10" s="39">
        <v>6</v>
      </c>
      <c r="AL10" s="40">
        <v>6</v>
      </c>
      <c r="AM10" s="40">
        <v>6</v>
      </c>
      <c r="AN10" s="41">
        <v>6</v>
      </c>
      <c r="AO10" s="39">
        <v>3</v>
      </c>
      <c r="AP10" s="40">
        <v>3</v>
      </c>
      <c r="AQ10" s="40">
        <v>3</v>
      </c>
      <c r="AR10" s="41">
        <v>3</v>
      </c>
      <c r="AS10" s="39">
        <v>10</v>
      </c>
      <c r="AT10" s="40">
        <v>10</v>
      </c>
      <c r="AU10" s="40">
        <v>10</v>
      </c>
      <c r="AV10" s="41">
        <v>10</v>
      </c>
      <c r="AX10" s="30"/>
    </row>
    <row r="11" spans="2:50" ht="18.600000000000001" thickBot="1">
      <c r="G11" s="30"/>
      <c r="H11" s="39">
        <v>4</v>
      </c>
      <c r="I11" s="40">
        <v>4</v>
      </c>
      <c r="J11" s="41">
        <v>4</v>
      </c>
      <c r="K11" s="39">
        <v>3</v>
      </c>
      <c r="L11" s="40">
        <v>3</v>
      </c>
      <c r="M11" s="41">
        <v>3</v>
      </c>
      <c r="N11" s="39">
        <v>8</v>
      </c>
      <c r="O11" s="40">
        <v>8</v>
      </c>
      <c r="P11" s="41">
        <v>8</v>
      </c>
      <c r="R11" s="30"/>
      <c r="S11" s="33">
        <v>4</v>
      </c>
      <c r="T11" s="34">
        <v>4</v>
      </c>
      <c r="U11" s="34">
        <v>4</v>
      </c>
      <c r="V11" s="35">
        <v>4</v>
      </c>
      <c r="W11" s="33">
        <v>3</v>
      </c>
      <c r="X11" s="34">
        <v>3</v>
      </c>
      <c r="Y11" s="34">
        <v>3</v>
      </c>
      <c r="Z11" s="35">
        <v>3</v>
      </c>
      <c r="AA11" s="33">
        <v>8</v>
      </c>
      <c r="AB11" s="34">
        <v>8</v>
      </c>
      <c r="AC11" s="34">
        <v>8</v>
      </c>
      <c r="AD11" s="35">
        <v>8</v>
      </c>
      <c r="AF11" s="30"/>
      <c r="AG11" s="33">
        <v>4</v>
      </c>
      <c r="AH11" s="34">
        <v>4</v>
      </c>
      <c r="AI11" s="34">
        <v>4</v>
      </c>
      <c r="AJ11" s="35">
        <v>4</v>
      </c>
      <c r="AK11" s="33">
        <v>9</v>
      </c>
      <c r="AL11" s="34">
        <v>9</v>
      </c>
      <c r="AM11" s="34">
        <v>9</v>
      </c>
      <c r="AN11" s="35">
        <v>9</v>
      </c>
      <c r="AO11" s="33">
        <v>16</v>
      </c>
      <c r="AP11" s="34">
        <v>16</v>
      </c>
      <c r="AQ11" s="34">
        <v>16</v>
      </c>
      <c r="AR11" s="35">
        <v>16</v>
      </c>
      <c r="AS11" s="33">
        <v>5</v>
      </c>
      <c r="AT11" s="34">
        <v>5</v>
      </c>
      <c r="AU11" s="34">
        <v>5</v>
      </c>
      <c r="AV11" s="35">
        <v>5</v>
      </c>
      <c r="AX11" s="30"/>
    </row>
    <row r="12" spans="2:50" ht="18.600000000000001" thickBot="1">
      <c r="G12" s="30"/>
      <c r="R12" s="30"/>
      <c r="S12" s="36">
        <v>4</v>
      </c>
      <c r="T12" s="37">
        <v>4</v>
      </c>
      <c r="U12" s="37">
        <v>4</v>
      </c>
      <c r="V12" s="38">
        <v>4</v>
      </c>
      <c r="W12" s="36">
        <v>3</v>
      </c>
      <c r="X12" s="37">
        <v>3</v>
      </c>
      <c r="Y12" s="37">
        <v>3</v>
      </c>
      <c r="Z12" s="38">
        <v>3</v>
      </c>
      <c r="AA12" s="36">
        <v>8</v>
      </c>
      <c r="AB12" s="37">
        <v>8</v>
      </c>
      <c r="AC12" s="37">
        <v>8</v>
      </c>
      <c r="AD12" s="38">
        <v>8</v>
      </c>
      <c r="AF12" s="30"/>
      <c r="AG12" s="36">
        <v>4</v>
      </c>
      <c r="AH12" s="37">
        <v>4</v>
      </c>
      <c r="AI12" s="37">
        <v>4</v>
      </c>
      <c r="AJ12" s="38">
        <v>4</v>
      </c>
      <c r="AK12" s="36">
        <v>9</v>
      </c>
      <c r="AL12" s="37">
        <v>9</v>
      </c>
      <c r="AM12" s="37">
        <v>9</v>
      </c>
      <c r="AN12" s="38">
        <v>9</v>
      </c>
      <c r="AO12" s="36">
        <v>16</v>
      </c>
      <c r="AP12" s="37">
        <v>16</v>
      </c>
      <c r="AQ12" s="37">
        <v>16</v>
      </c>
      <c r="AR12" s="38">
        <v>16</v>
      </c>
      <c r="AS12" s="36">
        <v>5</v>
      </c>
      <c r="AT12" s="37">
        <v>5</v>
      </c>
      <c r="AU12" s="37">
        <v>5</v>
      </c>
      <c r="AV12" s="38">
        <v>5</v>
      </c>
      <c r="AX12" s="30"/>
    </row>
    <row r="13" spans="2:50">
      <c r="G13" s="30"/>
      <c r="H13" s="33">
        <v>2</v>
      </c>
      <c r="I13" s="34">
        <v>7</v>
      </c>
      <c r="J13" s="35">
        <v>6</v>
      </c>
      <c r="K13" s="33">
        <v>2</v>
      </c>
      <c r="L13" s="34">
        <v>7</v>
      </c>
      <c r="M13" s="35">
        <v>6</v>
      </c>
      <c r="N13" s="33">
        <v>2</v>
      </c>
      <c r="O13" s="34">
        <v>7</v>
      </c>
      <c r="P13" s="35">
        <v>6</v>
      </c>
      <c r="R13" s="30"/>
      <c r="S13" s="36">
        <v>4</v>
      </c>
      <c r="T13" s="37">
        <v>4</v>
      </c>
      <c r="U13" s="37">
        <v>4</v>
      </c>
      <c r="V13" s="38">
        <v>4</v>
      </c>
      <c r="W13" s="36">
        <v>3</v>
      </c>
      <c r="X13" s="37">
        <v>3</v>
      </c>
      <c r="Y13" s="37">
        <v>3</v>
      </c>
      <c r="Z13" s="38">
        <v>3</v>
      </c>
      <c r="AA13" s="36">
        <v>8</v>
      </c>
      <c r="AB13" s="37">
        <v>8</v>
      </c>
      <c r="AC13" s="37">
        <v>8</v>
      </c>
      <c r="AD13" s="38">
        <v>8</v>
      </c>
      <c r="AF13" s="30"/>
      <c r="AG13" s="36">
        <v>4</v>
      </c>
      <c r="AH13" s="37">
        <v>4</v>
      </c>
      <c r="AI13" s="37">
        <v>4</v>
      </c>
      <c r="AJ13" s="38">
        <v>4</v>
      </c>
      <c r="AK13" s="36">
        <v>9</v>
      </c>
      <c r="AL13" s="37">
        <v>9</v>
      </c>
      <c r="AM13" s="37">
        <v>9</v>
      </c>
      <c r="AN13" s="38">
        <v>9</v>
      </c>
      <c r="AO13" s="36">
        <v>16</v>
      </c>
      <c r="AP13" s="37">
        <v>16</v>
      </c>
      <c r="AQ13" s="37">
        <v>16</v>
      </c>
      <c r="AR13" s="38">
        <v>16</v>
      </c>
      <c r="AS13" s="36">
        <v>5</v>
      </c>
      <c r="AT13" s="37">
        <v>5</v>
      </c>
      <c r="AU13" s="37">
        <v>5</v>
      </c>
      <c r="AV13" s="38">
        <v>5</v>
      </c>
      <c r="AX13" s="30"/>
    </row>
    <row r="14" spans="2:50" ht="18.600000000000001" thickBot="1">
      <c r="G14" s="30"/>
      <c r="H14" s="36">
        <v>9</v>
      </c>
      <c r="I14" s="37">
        <v>5</v>
      </c>
      <c r="J14" s="38">
        <v>1</v>
      </c>
      <c r="K14" s="36">
        <v>9</v>
      </c>
      <c r="L14" s="37">
        <v>5</v>
      </c>
      <c r="M14" s="38">
        <v>1</v>
      </c>
      <c r="N14" s="36">
        <v>9</v>
      </c>
      <c r="O14" s="37">
        <v>5</v>
      </c>
      <c r="P14" s="38">
        <v>1</v>
      </c>
      <c r="R14" s="30"/>
      <c r="S14" s="39">
        <v>4</v>
      </c>
      <c r="T14" s="40">
        <v>4</v>
      </c>
      <c r="U14" s="40">
        <v>4</v>
      </c>
      <c r="V14" s="41">
        <v>4</v>
      </c>
      <c r="W14" s="39">
        <v>3</v>
      </c>
      <c r="X14" s="40">
        <v>3</v>
      </c>
      <c r="Y14" s="40">
        <v>3</v>
      </c>
      <c r="Z14" s="41">
        <v>3</v>
      </c>
      <c r="AA14" s="39">
        <v>8</v>
      </c>
      <c r="AB14" s="40">
        <v>8</v>
      </c>
      <c r="AC14" s="40">
        <v>8</v>
      </c>
      <c r="AD14" s="41">
        <v>8</v>
      </c>
      <c r="AF14" s="30"/>
      <c r="AG14" s="39">
        <v>4</v>
      </c>
      <c r="AH14" s="40">
        <v>4</v>
      </c>
      <c r="AI14" s="40">
        <v>4</v>
      </c>
      <c r="AJ14" s="41">
        <v>4</v>
      </c>
      <c r="AK14" s="39">
        <v>9</v>
      </c>
      <c r="AL14" s="40">
        <v>9</v>
      </c>
      <c r="AM14" s="40">
        <v>9</v>
      </c>
      <c r="AN14" s="41">
        <v>9</v>
      </c>
      <c r="AO14" s="39">
        <v>16</v>
      </c>
      <c r="AP14" s="40">
        <v>16</v>
      </c>
      <c r="AQ14" s="40">
        <v>16</v>
      </c>
      <c r="AR14" s="41">
        <v>16</v>
      </c>
      <c r="AS14" s="39">
        <v>5</v>
      </c>
      <c r="AT14" s="40">
        <v>5</v>
      </c>
      <c r="AU14" s="40">
        <v>5</v>
      </c>
      <c r="AV14" s="41">
        <v>5</v>
      </c>
      <c r="AX14" s="30"/>
    </row>
    <row r="15" spans="2:50" ht="18.600000000000001" thickBot="1">
      <c r="G15" s="30"/>
      <c r="H15" s="39">
        <v>4</v>
      </c>
      <c r="I15" s="40">
        <v>3</v>
      </c>
      <c r="J15" s="41">
        <v>8</v>
      </c>
      <c r="K15" s="39">
        <v>4</v>
      </c>
      <c r="L15" s="40">
        <v>3</v>
      </c>
      <c r="M15" s="41">
        <v>8</v>
      </c>
      <c r="N15" s="39">
        <v>4</v>
      </c>
      <c r="O15" s="40">
        <v>3</v>
      </c>
      <c r="P15" s="41">
        <v>8</v>
      </c>
      <c r="R15" s="30"/>
      <c r="AF15" s="30"/>
      <c r="AG15" s="33">
        <v>14</v>
      </c>
      <c r="AH15" s="34">
        <v>14</v>
      </c>
      <c r="AI15" s="34">
        <v>14</v>
      </c>
      <c r="AJ15" s="35">
        <v>14</v>
      </c>
      <c r="AK15" s="33">
        <v>7</v>
      </c>
      <c r="AL15" s="34">
        <v>7</v>
      </c>
      <c r="AM15" s="34">
        <v>7</v>
      </c>
      <c r="AN15" s="35">
        <v>7</v>
      </c>
      <c r="AO15" s="33">
        <v>2</v>
      </c>
      <c r="AP15" s="34">
        <v>2</v>
      </c>
      <c r="AQ15" s="34">
        <v>2</v>
      </c>
      <c r="AR15" s="35">
        <v>2</v>
      </c>
      <c r="AS15" s="33">
        <v>11</v>
      </c>
      <c r="AT15" s="34">
        <v>11</v>
      </c>
      <c r="AU15" s="34">
        <v>11</v>
      </c>
      <c r="AV15" s="35">
        <v>11</v>
      </c>
      <c r="AX15" s="30"/>
    </row>
    <row r="16" spans="2:50">
      <c r="G16" s="30"/>
      <c r="H16" s="33">
        <v>2</v>
      </c>
      <c r="I16" s="34">
        <v>7</v>
      </c>
      <c r="J16" s="35">
        <v>6</v>
      </c>
      <c r="K16" s="33">
        <v>2</v>
      </c>
      <c r="L16" s="34">
        <v>7</v>
      </c>
      <c r="M16" s="35">
        <v>6</v>
      </c>
      <c r="N16" s="33">
        <v>2</v>
      </c>
      <c r="O16" s="34">
        <v>7</v>
      </c>
      <c r="P16" s="35">
        <v>6</v>
      </c>
      <c r="R16" s="30"/>
      <c r="S16" s="33">
        <v>1</v>
      </c>
      <c r="T16" s="34">
        <v>12</v>
      </c>
      <c r="U16" s="34">
        <v>13</v>
      </c>
      <c r="V16" s="35">
        <v>8</v>
      </c>
      <c r="W16" s="33">
        <v>1</v>
      </c>
      <c r="X16" s="34">
        <v>12</v>
      </c>
      <c r="Y16" s="34">
        <v>13</v>
      </c>
      <c r="Z16" s="35">
        <v>8</v>
      </c>
      <c r="AA16" s="33">
        <v>1</v>
      </c>
      <c r="AB16" s="34">
        <v>12</v>
      </c>
      <c r="AC16" s="34">
        <v>13</v>
      </c>
      <c r="AD16" s="35">
        <v>8</v>
      </c>
      <c r="AF16" s="30"/>
      <c r="AG16" s="36">
        <v>14</v>
      </c>
      <c r="AH16" s="37">
        <v>14</v>
      </c>
      <c r="AI16" s="37">
        <v>14</v>
      </c>
      <c r="AJ16" s="38">
        <v>14</v>
      </c>
      <c r="AK16" s="36">
        <v>7</v>
      </c>
      <c r="AL16" s="37">
        <v>7</v>
      </c>
      <c r="AM16" s="37">
        <v>7</v>
      </c>
      <c r="AN16" s="38">
        <v>7</v>
      </c>
      <c r="AO16" s="36">
        <v>2</v>
      </c>
      <c r="AP16" s="37">
        <v>2</v>
      </c>
      <c r="AQ16" s="37">
        <v>2</v>
      </c>
      <c r="AR16" s="38">
        <v>2</v>
      </c>
      <c r="AS16" s="36">
        <v>11</v>
      </c>
      <c r="AT16" s="37">
        <v>11</v>
      </c>
      <c r="AU16" s="37">
        <v>11</v>
      </c>
      <c r="AV16" s="38">
        <v>11</v>
      </c>
      <c r="AX16" s="30"/>
    </row>
    <row r="17" spans="7:50">
      <c r="G17" s="30"/>
      <c r="H17" s="36">
        <v>9</v>
      </c>
      <c r="I17" s="37">
        <v>5</v>
      </c>
      <c r="J17" s="38">
        <v>1</v>
      </c>
      <c r="K17" s="36">
        <v>9</v>
      </c>
      <c r="L17" s="37">
        <v>5</v>
      </c>
      <c r="M17" s="38">
        <v>1</v>
      </c>
      <c r="N17" s="36">
        <v>9</v>
      </c>
      <c r="O17" s="37">
        <v>5</v>
      </c>
      <c r="P17" s="38">
        <v>1</v>
      </c>
      <c r="R17" s="30"/>
      <c r="S17" s="36">
        <v>15</v>
      </c>
      <c r="T17" s="37">
        <v>6</v>
      </c>
      <c r="U17" s="37">
        <v>3</v>
      </c>
      <c r="V17" s="38">
        <v>10</v>
      </c>
      <c r="W17" s="36">
        <v>15</v>
      </c>
      <c r="X17" s="37">
        <v>6</v>
      </c>
      <c r="Y17" s="37">
        <v>3</v>
      </c>
      <c r="Z17" s="38">
        <v>10</v>
      </c>
      <c r="AA17" s="36">
        <v>15</v>
      </c>
      <c r="AB17" s="37">
        <v>6</v>
      </c>
      <c r="AC17" s="37">
        <v>3</v>
      </c>
      <c r="AD17" s="38">
        <v>10</v>
      </c>
      <c r="AF17" s="30"/>
      <c r="AG17" s="36">
        <v>14</v>
      </c>
      <c r="AH17" s="37">
        <v>14</v>
      </c>
      <c r="AI17" s="37">
        <v>14</v>
      </c>
      <c r="AJ17" s="38">
        <v>14</v>
      </c>
      <c r="AK17" s="36">
        <v>7</v>
      </c>
      <c r="AL17" s="37">
        <v>7</v>
      </c>
      <c r="AM17" s="37">
        <v>7</v>
      </c>
      <c r="AN17" s="38">
        <v>7</v>
      </c>
      <c r="AO17" s="36">
        <v>2</v>
      </c>
      <c r="AP17" s="37">
        <v>2</v>
      </c>
      <c r="AQ17" s="37">
        <v>2</v>
      </c>
      <c r="AR17" s="38">
        <v>2</v>
      </c>
      <c r="AS17" s="36">
        <v>11</v>
      </c>
      <c r="AT17" s="37">
        <v>11</v>
      </c>
      <c r="AU17" s="37">
        <v>11</v>
      </c>
      <c r="AV17" s="38">
        <v>11</v>
      </c>
      <c r="AX17" s="30"/>
    </row>
    <row r="18" spans="7:50" ht="18.600000000000001" thickBot="1">
      <c r="G18" s="30"/>
      <c r="H18" s="39">
        <v>4</v>
      </c>
      <c r="I18" s="40">
        <v>3</v>
      </c>
      <c r="J18" s="41">
        <v>8</v>
      </c>
      <c r="K18" s="39">
        <v>4</v>
      </c>
      <c r="L18" s="40">
        <v>3</v>
      </c>
      <c r="M18" s="41">
        <v>8</v>
      </c>
      <c r="N18" s="39">
        <v>4</v>
      </c>
      <c r="O18" s="40">
        <v>3</v>
      </c>
      <c r="P18" s="41">
        <v>8</v>
      </c>
      <c r="R18" s="30"/>
      <c r="S18" s="36">
        <v>4</v>
      </c>
      <c r="T18" s="37">
        <v>9</v>
      </c>
      <c r="U18" s="37">
        <v>16</v>
      </c>
      <c r="V18" s="38">
        <v>5</v>
      </c>
      <c r="W18" s="36">
        <v>4</v>
      </c>
      <c r="X18" s="37">
        <v>9</v>
      </c>
      <c r="Y18" s="37">
        <v>16</v>
      </c>
      <c r="Z18" s="38">
        <v>5</v>
      </c>
      <c r="AA18" s="36">
        <v>4</v>
      </c>
      <c r="AB18" s="37">
        <v>9</v>
      </c>
      <c r="AC18" s="37">
        <v>16</v>
      </c>
      <c r="AD18" s="38">
        <v>5</v>
      </c>
      <c r="AF18" s="30"/>
      <c r="AG18" s="39">
        <v>14</v>
      </c>
      <c r="AH18" s="40">
        <v>14</v>
      </c>
      <c r="AI18" s="40">
        <v>14</v>
      </c>
      <c r="AJ18" s="41">
        <v>14</v>
      </c>
      <c r="AK18" s="39">
        <v>7</v>
      </c>
      <c r="AL18" s="40">
        <v>7</v>
      </c>
      <c r="AM18" s="40">
        <v>7</v>
      </c>
      <c r="AN18" s="41">
        <v>7</v>
      </c>
      <c r="AO18" s="39">
        <v>2</v>
      </c>
      <c r="AP18" s="40">
        <v>2</v>
      </c>
      <c r="AQ18" s="40">
        <v>2</v>
      </c>
      <c r="AR18" s="41">
        <v>2</v>
      </c>
      <c r="AS18" s="39">
        <v>11</v>
      </c>
      <c r="AT18" s="40">
        <v>11</v>
      </c>
      <c r="AU18" s="40">
        <v>11</v>
      </c>
      <c r="AV18" s="41">
        <v>11</v>
      </c>
      <c r="AX18" s="30"/>
    </row>
    <row r="19" spans="7:50" ht="18.600000000000001" thickBot="1">
      <c r="G19" s="30"/>
      <c r="H19" s="33">
        <v>2</v>
      </c>
      <c r="I19" s="34">
        <v>7</v>
      </c>
      <c r="J19" s="35">
        <v>6</v>
      </c>
      <c r="K19" s="33">
        <v>2</v>
      </c>
      <c r="L19" s="34">
        <v>7</v>
      </c>
      <c r="M19" s="35">
        <v>6</v>
      </c>
      <c r="N19" s="33">
        <v>2</v>
      </c>
      <c r="O19" s="34">
        <v>7</v>
      </c>
      <c r="P19" s="35">
        <v>6</v>
      </c>
      <c r="R19" s="30"/>
      <c r="S19" s="39">
        <v>14</v>
      </c>
      <c r="T19" s="40">
        <v>7</v>
      </c>
      <c r="U19" s="40">
        <v>2</v>
      </c>
      <c r="V19" s="41">
        <v>11</v>
      </c>
      <c r="W19" s="39">
        <v>14</v>
      </c>
      <c r="X19" s="40">
        <v>7</v>
      </c>
      <c r="Y19" s="40">
        <v>2</v>
      </c>
      <c r="Z19" s="41">
        <v>11</v>
      </c>
      <c r="AA19" s="39">
        <v>14</v>
      </c>
      <c r="AB19" s="40">
        <v>7</v>
      </c>
      <c r="AC19" s="40">
        <v>2</v>
      </c>
      <c r="AD19" s="41">
        <v>11</v>
      </c>
      <c r="AF19" s="30"/>
      <c r="AX19" s="30"/>
    </row>
    <row r="20" spans="7:50">
      <c r="G20" s="30"/>
      <c r="H20" s="36">
        <v>9</v>
      </c>
      <c r="I20" s="37">
        <v>5</v>
      </c>
      <c r="J20" s="38">
        <v>1</v>
      </c>
      <c r="K20" s="36">
        <v>9</v>
      </c>
      <c r="L20" s="37">
        <v>5</v>
      </c>
      <c r="M20" s="38">
        <v>1</v>
      </c>
      <c r="N20" s="36">
        <v>9</v>
      </c>
      <c r="O20" s="37">
        <v>5</v>
      </c>
      <c r="P20" s="38">
        <v>1</v>
      </c>
      <c r="R20" s="30"/>
      <c r="S20" s="33">
        <v>1</v>
      </c>
      <c r="T20" s="34">
        <v>12</v>
      </c>
      <c r="U20" s="34">
        <v>13</v>
      </c>
      <c r="V20" s="35">
        <v>8</v>
      </c>
      <c r="W20" s="33">
        <v>1</v>
      </c>
      <c r="X20" s="34">
        <v>12</v>
      </c>
      <c r="Y20" s="34">
        <v>13</v>
      </c>
      <c r="Z20" s="35">
        <v>8</v>
      </c>
      <c r="AA20" s="33">
        <v>1</v>
      </c>
      <c r="AB20" s="34">
        <v>12</v>
      </c>
      <c r="AC20" s="34">
        <v>13</v>
      </c>
      <c r="AD20" s="35">
        <v>8</v>
      </c>
      <c r="AF20" s="30"/>
      <c r="AG20" s="33">
        <v>1</v>
      </c>
      <c r="AH20" s="34">
        <v>12</v>
      </c>
      <c r="AI20" s="34">
        <v>13</v>
      </c>
      <c r="AJ20" s="35">
        <v>8</v>
      </c>
      <c r="AK20" s="33">
        <v>1</v>
      </c>
      <c r="AL20" s="34">
        <v>12</v>
      </c>
      <c r="AM20" s="34">
        <v>13</v>
      </c>
      <c r="AN20" s="35">
        <v>8</v>
      </c>
      <c r="AO20" s="33">
        <v>1</v>
      </c>
      <c r="AP20" s="34">
        <v>12</v>
      </c>
      <c r="AQ20" s="34">
        <v>13</v>
      </c>
      <c r="AR20" s="35">
        <v>8</v>
      </c>
      <c r="AS20" s="33">
        <v>1</v>
      </c>
      <c r="AT20" s="34">
        <v>12</v>
      </c>
      <c r="AU20" s="34">
        <v>13</v>
      </c>
      <c r="AV20" s="35">
        <v>8</v>
      </c>
      <c r="AX20" s="30"/>
    </row>
    <row r="21" spans="7:50" ht="18.600000000000001" thickBot="1">
      <c r="G21" s="30"/>
      <c r="H21" s="39">
        <v>4</v>
      </c>
      <c r="I21" s="40">
        <v>3</v>
      </c>
      <c r="J21" s="41">
        <v>8</v>
      </c>
      <c r="K21" s="39">
        <v>4</v>
      </c>
      <c r="L21" s="40">
        <v>3</v>
      </c>
      <c r="M21" s="41">
        <v>8</v>
      </c>
      <c r="N21" s="39">
        <v>4</v>
      </c>
      <c r="O21" s="40">
        <v>3</v>
      </c>
      <c r="P21" s="41">
        <v>8</v>
      </c>
      <c r="R21" s="30"/>
      <c r="S21" s="36">
        <v>15</v>
      </c>
      <c r="T21" s="37">
        <v>6</v>
      </c>
      <c r="U21" s="37">
        <v>3</v>
      </c>
      <c r="V21" s="38">
        <v>10</v>
      </c>
      <c r="W21" s="36">
        <v>15</v>
      </c>
      <c r="X21" s="37">
        <v>6</v>
      </c>
      <c r="Y21" s="37">
        <v>3</v>
      </c>
      <c r="Z21" s="38">
        <v>10</v>
      </c>
      <c r="AA21" s="36">
        <v>15</v>
      </c>
      <c r="AB21" s="37">
        <v>6</v>
      </c>
      <c r="AC21" s="37">
        <v>3</v>
      </c>
      <c r="AD21" s="38">
        <v>10</v>
      </c>
      <c r="AF21" s="30"/>
      <c r="AG21" s="36">
        <v>15</v>
      </c>
      <c r="AH21" s="37">
        <v>6</v>
      </c>
      <c r="AI21" s="37">
        <v>3</v>
      </c>
      <c r="AJ21" s="38">
        <v>10</v>
      </c>
      <c r="AK21" s="36">
        <v>15</v>
      </c>
      <c r="AL21" s="37">
        <v>6</v>
      </c>
      <c r="AM21" s="37">
        <v>3</v>
      </c>
      <c r="AN21" s="38">
        <v>10</v>
      </c>
      <c r="AO21" s="36">
        <v>15</v>
      </c>
      <c r="AP21" s="37">
        <v>6</v>
      </c>
      <c r="AQ21" s="37">
        <v>3</v>
      </c>
      <c r="AR21" s="38">
        <v>10</v>
      </c>
      <c r="AS21" s="36">
        <v>15</v>
      </c>
      <c r="AT21" s="37">
        <v>6</v>
      </c>
      <c r="AU21" s="37">
        <v>3</v>
      </c>
      <c r="AV21" s="38">
        <v>10</v>
      </c>
      <c r="AX21" s="30"/>
    </row>
    <row r="22" spans="7:50">
      <c r="G22" s="30"/>
      <c r="H22" s="42"/>
      <c r="I22" s="42"/>
      <c r="J22" s="42"/>
      <c r="K22" s="42"/>
      <c r="L22" s="42"/>
      <c r="M22" s="42"/>
      <c r="N22" s="42"/>
      <c r="O22" s="42"/>
      <c r="P22" s="42"/>
      <c r="R22" s="30"/>
      <c r="S22" s="36">
        <v>4</v>
      </c>
      <c r="T22" s="37">
        <v>9</v>
      </c>
      <c r="U22" s="37">
        <v>16</v>
      </c>
      <c r="V22" s="38">
        <v>5</v>
      </c>
      <c r="W22" s="36">
        <v>4</v>
      </c>
      <c r="X22" s="37">
        <v>9</v>
      </c>
      <c r="Y22" s="37">
        <v>16</v>
      </c>
      <c r="Z22" s="38">
        <v>5</v>
      </c>
      <c r="AA22" s="36">
        <v>4</v>
      </c>
      <c r="AB22" s="37">
        <v>9</v>
      </c>
      <c r="AC22" s="37">
        <v>16</v>
      </c>
      <c r="AD22" s="38">
        <v>5</v>
      </c>
      <c r="AF22" s="30"/>
      <c r="AG22" s="36">
        <v>4</v>
      </c>
      <c r="AH22" s="37">
        <v>9</v>
      </c>
      <c r="AI22" s="37">
        <v>16</v>
      </c>
      <c r="AJ22" s="38">
        <v>5</v>
      </c>
      <c r="AK22" s="36">
        <v>4</v>
      </c>
      <c r="AL22" s="37">
        <v>9</v>
      </c>
      <c r="AM22" s="37">
        <v>16</v>
      </c>
      <c r="AN22" s="38">
        <v>5</v>
      </c>
      <c r="AO22" s="36">
        <v>4</v>
      </c>
      <c r="AP22" s="37">
        <v>9</v>
      </c>
      <c r="AQ22" s="37">
        <v>16</v>
      </c>
      <c r="AR22" s="38">
        <v>5</v>
      </c>
      <c r="AS22" s="36">
        <v>4</v>
      </c>
      <c r="AT22" s="37">
        <v>9</v>
      </c>
      <c r="AU22" s="37">
        <v>16</v>
      </c>
      <c r="AV22" s="38">
        <v>5</v>
      </c>
      <c r="AX22" s="30"/>
    </row>
    <row r="23" spans="7:50" ht="18.600000000000001" thickBot="1">
      <c r="G23" s="30"/>
      <c r="H23" s="42">
        <f>MIN(H24:P32)</f>
        <v>1</v>
      </c>
      <c r="I23" s="42" t="s">
        <v>40</v>
      </c>
      <c r="J23" s="42">
        <f>MAX(H24:P32)</f>
        <v>81</v>
      </c>
      <c r="L23" s="2">
        <f>(9*9+1)*9/2</f>
        <v>369</v>
      </c>
      <c r="Q23" s="29">
        <f>SUM(P24,O25,N26,M27,L28,K29,J30,I31,H32)</f>
        <v>369</v>
      </c>
      <c r="R23" s="30"/>
      <c r="S23" s="39">
        <v>14</v>
      </c>
      <c r="T23" s="40">
        <v>7</v>
      </c>
      <c r="U23" s="40">
        <v>2</v>
      </c>
      <c r="V23" s="41">
        <v>11</v>
      </c>
      <c r="W23" s="39">
        <v>14</v>
      </c>
      <c r="X23" s="40">
        <v>7</v>
      </c>
      <c r="Y23" s="40">
        <v>2</v>
      </c>
      <c r="Z23" s="41">
        <v>11</v>
      </c>
      <c r="AA23" s="39">
        <v>14</v>
      </c>
      <c r="AB23" s="40">
        <v>7</v>
      </c>
      <c r="AC23" s="40">
        <v>2</v>
      </c>
      <c r="AD23" s="41">
        <v>11</v>
      </c>
      <c r="AF23" s="30"/>
      <c r="AG23" s="39">
        <v>14</v>
      </c>
      <c r="AH23" s="40">
        <v>7</v>
      </c>
      <c r="AI23" s="40">
        <v>2</v>
      </c>
      <c r="AJ23" s="41">
        <v>11</v>
      </c>
      <c r="AK23" s="39">
        <v>14</v>
      </c>
      <c r="AL23" s="40">
        <v>7</v>
      </c>
      <c r="AM23" s="40">
        <v>2</v>
      </c>
      <c r="AN23" s="41">
        <v>11</v>
      </c>
      <c r="AO23" s="39">
        <v>14</v>
      </c>
      <c r="AP23" s="40">
        <v>7</v>
      </c>
      <c r="AQ23" s="40">
        <v>2</v>
      </c>
      <c r="AR23" s="41">
        <v>11</v>
      </c>
      <c r="AS23" s="39">
        <v>14</v>
      </c>
      <c r="AT23" s="40">
        <v>7</v>
      </c>
      <c r="AU23" s="40">
        <v>2</v>
      </c>
      <c r="AV23" s="41">
        <v>11</v>
      </c>
      <c r="AX23" s="30"/>
    </row>
    <row r="24" spans="7:50" ht="18.600000000000001" thickTop="1">
      <c r="G24" s="30"/>
      <c r="H24" s="43">
        <f>(H13-1)*3*3+H3</f>
        <v>11</v>
      </c>
      <c r="I24" s="44">
        <f t="shared" ref="I24:P24" si="0">(I13-1)*3*3+I3</f>
        <v>56</v>
      </c>
      <c r="J24" s="44">
        <f t="shared" si="0"/>
        <v>47</v>
      </c>
      <c r="K24" s="44">
        <f t="shared" si="0"/>
        <v>16</v>
      </c>
      <c r="L24" s="44">
        <f t="shared" si="0"/>
        <v>61</v>
      </c>
      <c r="M24" s="44">
        <f t="shared" si="0"/>
        <v>52</v>
      </c>
      <c r="N24" s="44">
        <f t="shared" si="0"/>
        <v>15</v>
      </c>
      <c r="O24" s="44">
        <f t="shared" si="0"/>
        <v>60</v>
      </c>
      <c r="P24" s="45">
        <f t="shared" si="0"/>
        <v>51</v>
      </c>
      <c r="Q24" s="29">
        <f>SUM(H24:P24)</f>
        <v>369</v>
      </c>
      <c r="R24" s="30"/>
      <c r="S24" s="33">
        <v>1</v>
      </c>
      <c r="T24" s="34">
        <v>12</v>
      </c>
      <c r="U24" s="34">
        <v>13</v>
      </c>
      <c r="V24" s="35">
        <v>8</v>
      </c>
      <c r="W24" s="33">
        <v>1</v>
      </c>
      <c r="X24" s="34">
        <v>12</v>
      </c>
      <c r="Y24" s="34">
        <v>13</v>
      </c>
      <c r="Z24" s="35">
        <v>8</v>
      </c>
      <c r="AA24" s="33">
        <v>1</v>
      </c>
      <c r="AB24" s="34">
        <v>12</v>
      </c>
      <c r="AC24" s="34">
        <v>13</v>
      </c>
      <c r="AD24" s="35">
        <v>8</v>
      </c>
      <c r="AF24" s="30"/>
      <c r="AG24" s="33">
        <v>1</v>
      </c>
      <c r="AH24" s="34">
        <v>12</v>
      </c>
      <c r="AI24" s="34">
        <v>13</v>
      </c>
      <c r="AJ24" s="35">
        <v>8</v>
      </c>
      <c r="AK24" s="33">
        <v>1</v>
      </c>
      <c r="AL24" s="34">
        <v>12</v>
      </c>
      <c r="AM24" s="34">
        <v>13</v>
      </c>
      <c r="AN24" s="35">
        <v>8</v>
      </c>
      <c r="AO24" s="33">
        <v>1</v>
      </c>
      <c r="AP24" s="34">
        <v>12</v>
      </c>
      <c r="AQ24" s="34">
        <v>13</v>
      </c>
      <c r="AR24" s="35">
        <v>8</v>
      </c>
      <c r="AS24" s="33">
        <v>1</v>
      </c>
      <c r="AT24" s="34">
        <v>12</v>
      </c>
      <c r="AU24" s="34">
        <v>13</v>
      </c>
      <c r="AV24" s="35">
        <v>8</v>
      </c>
      <c r="AX24" s="30"/>
    </row>
    <row r="25" spans="7:50">
      <c r="G25" s="30"/>
      <c r="H25" s="46">
        <f t="shared" ref="H25:P25" si="1">(H14-1)*3*3+H4</f>
        <v>74</v>
      </c>
      <c r="I25" s="47">
        <f t="shared" si="1"/>
        <v>38</v>
      </c>
      <c r="J25" s="47">
        <f t="shared" si="1"/>
        <v>2</v>
      </c>
      <c r="K25" s="47">
        <f t="shared" si="1"/>
        <v>79</v>
      </c>
      <c r="L25" s="47">
        <f t="shared" si="1"/>
        <v>43</v>
      </c>
      <c r="M25" s="47">
        <f t="shared" si="1"/>
        <v>7</v>
      </c>
      <c r="N25" s="47">
        <f t="shared" si="1"/>
        <v>78</v>
      </c>
      <c r="O25" s="47">
        <f t="shared" si="1"/>
        <v>42</v>
      </c>
      <c r="P25" s="48">
        <f t="shared" si="1"/>
        <v>6</v>
      </c>
      <c r="Q25" s="29">
        <f t="shared" ref="Q25:Q32" si="2">SUM(H25:P25)</f>
        <v>369</v>
      </c>
      <c r="R25" s="30"/>
      <c r="S25" s="36">
        <v>15</v>
      </c>
      <c r="T25" s="37">
        <v>6</v>
      </c>
      <c r="U25" s="37">
        <v>3</v>
      </c>
      <c r="V25" s="38">
        <v>10</v>
      </c>
      <c r="W25" s="36">
        <v>15</v>
      </c>
      <c r="X25" s="37">
        <v>6</v>
      </c>
      <c r="Y25" s="37">
        <v>3</v>
      </c>
      <c r="Z25" s="38">
        <v>10</v>
      </c>
      <c r="AA25" s="36">
        <v>15</v>
      </c>
      <c r="AB25" s="37">
        <v>6</v>
      </c>
      <c r="AC25" s="37">
        <v>3</v>
      </c>
      <c r="AD25" s="38">
        <v>10</v>
      </c>
      <c r="AF25" s="30"/>
      <c r="AG25" s="36">
        <v>15</v>
      </c>
      <c r="AH25" s="37">
        <v>6</v>
      </c>
      <c r="AI25" s="37">
        <v>3</v>
      </c>
      <c r="AJ25" s="38">
        <v>10</v>
      </c>
      <c r="AK25" s="36">
        <v>15</v>
      </c>
      <c r="AL25" s="37">
        <v>6</v>
      </c>
      <c r="AM25" s="37">
        <v>3</v>
      </c>
      <c r="AN25" s="38">
        <v>10</v>
      </c>
      <c r="AO25" s="36">
        <v>15</v>
      </c>
      <c r="AP25" s="37">
        <v>6</v>
      </c>
      <c r="AQ25" s="37">
        <v>3</v>
      </c>
      <c r="AR25" s="38">
        <v>10</v>
      </c>
      <c r="AS25" s="36">
        <v>15</v>
      </c>
      <c r="AT25" s="37">
        <v>6</v>
      </c>
      <c r="AU25" s="37">
        <v>3</v>
      </c>
      <c r="AV25" s="38">
        <v>10</v>
      </c>
      <c r="AX25" s="30"/>
    </row>
    <row r="26" spans="7:50">
      <c r="G26" s="30"/>
      <c r="H26" s="46">
        <f t="shared" ref="H26:P26" si="3">(H15-1)*3*3+H5</f>
        <v>29</v>
      </c>
      <c r="I26" s="47">
        <f t="shared" si="3"/>
        <v>20</v>
      </c>
      <c r="J26" s="47">
        <f t="shared" si="3"/>
        <v>65</v>
      </c>
      <c r="K26" s="47">
        <f t="shared" si="3"/>
        <v>34</v>
      </c>
      <c r="L26" s="47">
        <f t="shared" si="3"/>
        <v>25</v>
      </c>
      <c r="M26" s="47">
        <f t="shared" si="3"/>
        <v>70</v>
      </c>
      <c r="N26" s="47">
        <f t="shared" si="3"/>
        <v>33</v>
      </c>
      <c r="O26" s="47">
        <f t="shared" si="3"/>
        <v>24</v>
      </c>
      <c r="P26" s="48">
        <f t="shared" si="3"/>
        <v>69</v>
      </c>
      <c r="Q26" s="29">
        <f t="shared" si="2"/>
        <v>369</v>
      </c>
      <c r="R26" s="30"/>
      <c r="S26" s="36">
        <v>4</v>
      </c>
      <c r="T26" s="37">
        <v>9</v>
      </c>
      <c r="U26" s="37">
        <v>16</v>
      </c>
      <c r="V26" s="38">
        <v>5</v>
      </c>
      <c r="W26" s="36">
        <v>4</v>
      </c>
      <c r="X26" s="37">
        <v>9</v>
      </c>
      <c r="Y26" s="37">
        <v>16</v>
      </c>
      <c r="Z26" s="38">
        <v>5</v>
      </c>
      <c r="AA26" s="36">
        <v>4</v>
      </c>
      <c r="AB26" s="37">
        <v>9</v>
      </c>
      <c r="AC26" s="37">
        <v>16</v>
      </c>
      <c r="AD26" s="38">
        <v>5</v>
      </c>
      <c r="AF26" s="30"/>
      <c r="AG26" s="36">
        <v>4</v>
      </c>
      <c r="AH26" s="37">
        <v>9</v>
      </c>
      <c r="AI26" s="37">
        <v>16</v>
      </c>
      <c r="AJ26" s="38">
        <v>5</v>
      </c>
      <c r="AK26" s="36">
        <v>4</v>
      </c>
      <c r="AL26" s="37">
        <v>9</v>
      </c>
      <c r="AM26" s="37">
        <v>16</v>
      </c>
      <c r="AN26" s="38">
        <v>5</v>
      </c>
      <c r="AO26" s="36">
        <v>4</v>
      </c>
      <c r="AP26" s="37">
        <v>9</v>
      </c>
      <c r="AQ26" s="37">
        <v>16</v>
      </c>
      <c r="AR26" s="38">
        <v>5</v>
      </c>
      <c r="AS26" s="36">
        <v>4</v>
      </c>
      <c r="AT26" s="37">
        <v>9</v>
      </c>
      <c r="AU26" s="37">
        <v>16</v>
      </c>
      <c r="AV26" s="38">
        <v>5</v>
      </c>
      <c r="AX26" s="30"/>
    </row>
    <row r="27" spans="7:50" ht="18.600000000000001" thickBot="1">
      <c r="G27" s="30"/>
      <c r="H27" s="46">
        <f t="shared" ref="H27:P27" si="4">(H16-1)*3*3+H6</f>
        <v>18</v>
      </c>
      <c r="I27" s="47">
        <f t="shared" si="4"/>
        <v>63</v>
      </c>
      <c r="J27" s="47">
        <f t="shared" si="4"/>
        <v>54</v>
      </c>
      <c r="K27" s="47">
        <f t="shared" si="4"/>
        <v>14</v>
      </c>
      <c r="L27" s="47">
        <f t="shared" si="4"/>
        <v>59</v>
      </c>
      <c r="M27" s="47">
        <f t="shared" si="4"/>
        <v>50</v>
      </c>
      <c r="N27" s="47">
        <f t="shared" si="4"/>
        <v>10</v>
      </c>
      <c r="O27" s="47">
        <f t="shared" si="4"/>
        <v>55</v>
      </c>
      <c r="P27" s="48">
        <f t="shared" si="4"/>
        <v>46</v>
      </c>
      <c r="Q27" s="29">
        <f t="shared" si="2"/>
        <v>369</v>
      </c>
      <c r="R27" s="30"/>
      <c r="S27" s="39">
        <v>14</v>
      </c>
      <c r="T27" s="40">
        <v>7</v>
      </c>
      <c r="U27" s="40">
        <v>2</v>
      </c>
      <c r="V27" s="41">
        <v>11</v>
      </c>
      <c r="W27" s="39">
        <v>14</v>
      </c>
      <c r="X27" s="40">
        <v>7</v>
      </c>
      <c r="Y27" s="40">
        <v>2</v>
      </c>
      <c r="Z27" s="41">
        <v>11</v>
      </c>
      <c r="AA27" s="39">
        <v>14</v>
      </c>
      <c r="AB27" s="40">
        <v>7</v>
      </c>
      <c r="AC27" s="40">
        <v>2</v>
      </c>
      <c r="AD27" s="41">
        <v>11</v>
      </c>
      <c r="AF27" s="30"/>
      <c r="AG27" s="39">
        <v>14</v>
      </c>
      <c r="AH27" s="40">
        <v>7</v>
      </c>
      <c r="AI27" s="40">
        <v>2</v>
      </c>
      <c r="AJ27" s="41">
        <v>11</v>
      </c>
      <c r="AK27" s="39">
        <v>14</v>
      </c>
      <c r="AL27" s="40">
        <v>7</v>
      </c>
      <c r="AM27" s="40">
        <v>2</v>
      </c>
      <c r="AN27" s="41">
        <v>11</v>
      </c>
      <c r="AO27" s="39">
        <v>14</v>
      </c>
      <c r="AP27" s="40">
        <v>7</v>
      </c>
      <c r="AQ27" s="40">
        <v>2</v>
      </c>
      <c r="AR27" s="41">
        <v>11</v>
      </c>
      <c r="AS27" s="39">
        <v>14</v>
      </c>
      <c r="AT27" s="40">
        <v>7</v>
      </c>
      <c r="AU27" s="40">
        <v>2</v>
      </c>
      <c r="AV27" s="41">
        <v>11</v>
      </c>
      <c r="AX27" s="30"/>
    </row>
    <row r="28" spans="7:50">
      <c r="G28" s="30"/>
      <c r="H28" s="46">
        <f t="shared" ref="H28:P28" si="5">(H17-1)*3*3+H7</f>
        <v>81</v>
      </c>
      <c r="I28" s="47">
        <f t="shared" si="5"/>
        <v>45</v>
      </c>
      <c r="J28" s="47">
        <f t="shared" si="5"/>
        <v>9</v>
      </c>
      <c r="K28" s="47">
        <f t="shared" si="5"/>
        <v>77</v>
      </c>
      <c r="L28" s="47">
        <f t="shared" si="5"/>
        <v>41</v>
      </c>
      <c r="M28" s="47">
        <f t="shared" si="5"/>
        <v>5</v>
      </c>
      <c r="N28" s="47">
        <f t="shared" si="5"/>
        <v>73</v>
      </c>
      <c r="O28" s="47">
        <f t="shared" si="5"/>
        <v>37</v>
      </c>
      <c r="P28" s="48">
        <f t="shared" si="5"/>
        <v>1</v>
      </c>
      <c r="Q28" s="29">
        <f t="shared" si="2"/>
        <v>369</v>
      </c>
      <c r="R28" s="30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F28" s="30"/>
      <c r="AG28" s="33">
        <v>1</v>
      </c>
      <c r="AH28" s="34">
        <v>12</v>
      </c>
      <c r="AI28" s="34">
        <v>13</v>
      </c>
      <c r="AJ28" s="35">
        <v>8</v>
      </c>
      <c r="AK28" s="33">
        <v>1</v>
      </c>
      <c r="AL28" s="34">
        <v>12</v>
      </c>
      <c r="AM28" s="34">
        <v>13</v>
      </c>
      <c r="AN28" s="35">
        <v>8</v>
      </c>
      <c r="AO28" s="33">
        <v>1</v>
      </c>
      <c r="AP28" s="34">
        <v>12</v>
      </c>
      <c r="AQ28" s="34">
        <v>13</v>
      </c>
      <c r="AR28" s="35">
        <v>8</v>
      </c>
      <c r="AS28" s="33">
        <v>1</v>
      </c>
      <c r="AT28" s="34">
        <v>12</v>
      </c>
      <c r="AU28" s="34">
        <v>13</v>
      </c>
      <c r="AV28" s="35">
        <v>8</v>
      </c>
      <c r="AX28" s="30"/>
    </row>
    <row r="29" spans="7:50" ht="18.600000000000001" thickBot="1">
      <c r="G29" s="30"/>
      <c r="H29" s="46">
        <f t="shared" ref="H29:P29" si="6">(H18-1)*3*3+H8</f>
        <v>36</v>
      </c>
      <c r="I29" s="47">
        <f t="shared" si="6"/>
        <v>27</v>
      </c>
      <c r="J29" s="47">
        <f t="shared" si="6"/>
        <v>72</v>
      </c>
      <c r="K29" s="47">
        <f t="shared" si="6"/>
        <v>32</v>
      </c>
      <c r="L29" s="47">
        <f t="shared" si="6"/>
        <v>23</v>
      </c>
      <c r="M29" s="47">
        <f t="shared" si="6"/>
        <v>68</v>
      </c>
      <c r="N29" s="47">
        <f t="shared" si="6"/>
        <v>28</v>
      </c>
      <c r="O29" s="47">
        <f t="shared" si="6"/>
        <v>19</v>
      </c>
      <c r="P29" s="48">
        <f t="shared" si="6"/>
        <v>64</v>
      </c>
      <c r="Q29" s="29">
        <f t="shared" si="2"/>
        <v>369</v>
      </c>
      <c r="R29" s="30"/>
      <c r="S29" s="61">
        <f>MIN(S30:AD41)</f>
        <v>1</v>
      </c>
      <c r="T29" s="61" t="s">
        <v>40</v>
      </c>
      <c r="U29" s="61">
        <f>MAX(S30:AD41)</f>
        <v>144</v>
      </c>
      <c r="W29" s="49"/>
      <c r="AC29" s="2">
        <f>(12*12+1)*12/2</f>
        <v>870</v>
      </c>
      <c r="AE29" s="29">
        <f>SUM(AD30,AC31,AB32,AA33,Z34,Y35,X36,W37,V38,U39,T40,S41)</f>
        <v>870</v>
      </c>
      <c r="AF29" s="30"/>
      <c r="AG29" s="36">
        <v>15</v>
      </c>
      <c r="AH29" s="37">
        <v>6</v>
      </c>
      <c r="AI29" s="37">
        <v>3</v>
      </c>
      <c r="AJ29" s="38">
        <v>10</v>
      </c>
      <c r="AK29" s="36">
        <v>15</v>
      </c>
      <c r="AL29" s="37">
        <v>6</v>
      </c>
      <c r="AM29" s="37">
        <v>3</v>
      </c>
      <c r="AN29" s="38">
        <v>10</v>
      </c>
      <c r="AO29" s="36">
        <v>15</v>
      </c>
      <c r="AP29" s="37">
        <v>6</v>
      </c>
      <c r="AQ29" s="37">
        <v>3</v>
      </c>
      <c r="AR29" s="38">
        <v>10</v>
      </c>
      <c r="AS29" s="36">
        <v>15</v>
      </c>
      <c r="AT29" s="37">
        <v>6</v>
      </c>
      <c r="AU29" s="37">
        <v>3</v>
      </c>
      <c r="AV29" s="38">
        <v>10</v>
      </c>
      <c r="AX29" s="30"/>
    </row>
    <row r="30" spans="7:50" ht="18.600000000000001" thickTop="1">
      <c r="G30" s="30"/>
      <c r="H30" s="46">
        <f t="shared" ref="H30:P30" si="7">(H19-1)*3*3+H9</f>
        <v>13</v>
      </c>
      <c r="I30" s="47">
        <f t="shared" si="7"/>
        <v>58</v>
      </c>
      <c r="J30" s="47">
        <f t="shared" si="7"/>
        <v>49</v>
      </c>
      <c r="K30" s="47">
        <f t="shared" si="7"/>
        <v>12</v>
      </c>
      <c r="L30" s="47">
        <f t="shared" si="7"/>
        <v>57</v>
      </c>
      <c r="M30" s="47">
        <f t="shared" si="7"/>
        <v>48</v>
      </c>
      <c r="N30" s="47">
        <f t="shared" si="7"/>
        <v>17</v>
      </c>
      <c r="O30" s="47">
        <f t="shared" si="7"/>
        <v>62</v>
      </c>
      <c r="P30" s="48">
        <f t="shared" si="7"/>
        <v>53</v>
      </c>
      <c r="Q30" s="29">
        <f t="shared" si="2"/>
        <v>369</v>
      </c>
      <c r="R30" s="30"/>
      <c r="S30" s="62">
        <f t="shared" ref="S30:AD30" si="8">(S16-1)*3*3+S3</f>
        <v>2</v>
      </c>
      <c r="T30" s="63">
        <f t="shared" si="8"/>
        <v>101</v>
      </c>
      <c r="U30" s="63">
        <f t="shared" si="8"/>
        <v>110</v>
      </c>
      <c r="V30" s="63">
        <f t="shared" si="8"/>
        <v>65</v>
      </c>
      <c r="W30" s="63">
        <f t="shared" si="8"/>
        <v>7</v>
      </c>
      <c r="X30" s="63">
        <f t="shared" si="8"/>
        <v>106</v>
      </c>
      <c r="Y30" s="63">
        <f t="shared" si="8"/>
        <v>115</v>
      </c>
      <c r="Z30" s="63">
        <f t="shared" si="8"/>
        <v>70</v>
      </c>
      <c r="AA30" s="63">
        <f t="shared" si="8"/>
        <v>6</v>
      </c>
      <c r="AB30" s="63">
        <f t="shared" si="8"/>
        <v>105</v>
      </c>
      <c r="AC30" s="63">
        <f t="shared" si="8"/>
        <v>114</v>
      </c>
      <c r="AD30" s="64">
        <f t="shared" si="8"/>
        <v>69</v>
      </c>
      <c r="AE30" s="29">
        <f>SUM(S30:AD30)</f>
        <v>870</v>
      </c>
      <c r="AF30" s="30"/>
      <c r="AG30" s="36">
        <v>4</v>
      </c>
      <c r="AH30" s="37">
        <v>9</v>
      </c>
      <c r="AI30" s="37">
        <v>16</v>
      </c>
      <c r="AJ30" s="38">
        <v>5</v>
      </c>
      <c r="AK30" s="36">
        <v>4</v>
      </c>
      <c r="AL30" s="37">
        <v>9</v>
      </c>
      <c r="AM30" s="37">
        <v>16</v>
      </c>
      <c r="AN30" s="38">
        <v>5</v>
      </c>
      <c r="AO30" s="36">
        <v>4</v>
      </c>
      <c r="AP30" s="37">
        <v>9</v>
      </c>
      <c r="AQ30" s="37">
        <v>16</v>
      </c>
      <c r="AR30" s="38">
        <v>5</v>
      </c>
      <c r="AS30" s="36">
        <v>4</v>
      </c>
      <c r="AT30" s="37">
        <v>9</v>
      </c>
      <c r="AU30" s="37">
        <v>16</v>
      </c>
      <c r="AV30" s="38">
        <v>5</v>
      </c>
      <c r="AX30" s="30"/>
    </row>
    <row r="31" spans="7:50" ht="18.600000000000001" thickBot="1">
      <c r="G31" s="30"/>
      <c r="H31" s="46">
        <f t="shared" ref="H31:P31" si="9">(H20-1)*3*3+H10</f>
        <v>76</v>
      </c>
      <c r="I31" s="47">
        <f t="shared" si="9"/>
        <v>40</v>
      </c>
      <c r="J31" s="47">
        <f t="shared" si="9"/>
        <v>4</v>
      </c>
      <c r="K31" s="47">
        <f t="shared" si="9"/>
        <v>75</v>
      </c>
      <c r="L31" s="47">
        <f t="shared" si="9"/>
        <v>39</v>
      </c>
      <c r="M31" s="47">
        <f t="shared" si="9"/>
        <v>3</v>
      </c>
      <c r="N31" s="47">
        <f t="shared" si="9"/>
        <v>80</v>
      </c>
      <c r="O31" s="47">
        <f t="shared" si="9"/>
        <v>44</v>
      </c>
      <c r="P31" s="48">
        <f t="shared" si="9"/>
        <v>8</v>
      </c>
      <c r="Q31" s="29">
        <f t="shared" si="2"/>
        <v>369</v>
      </c>
      <c r="R31" s="30"/>
      <c r="S31" s="65">
        <f t="shared" ref="S31:AD31" si="10">(S17-1)*3*3+S4</f>
        <v>128</v>
      </c>
      <c r="T31" s="37">
        <f t="shared" si="10"/>
        <v>47</v>
      </c>
      <c r="U31" s="37">
        <f t="shared" si="10"/>
        <v>20</v>
      </c>
      <c r="V31" s="37">
        <f t="shared" si="10"/>
        <v>83</v>
      </c>
      <c r="W31" s="37">
        <f t="shared" si="10"/>
        <v>133</v>
      </c>
      <c r="X31" s="37">
        <f t="shared" si="10"/>
        <v>52</v>
      </c>
      <c r="Y31" s="37">
        <f t="shared" si="10"/>
        <v>25</v>
      </c>
      <c r="Z31" s="37">
        <f t="shared" si="10"/>
        <v>88</v>
      </c>
      <c r="AA31" s="37">
        <f t="shared" si="10"/>
        <v>132</v>
      </c>
      <c r="AB31" s="37">
        <f t="shared" si="10"/>
        <v>51</v>
      </c>
      <c r="AC31" s="37">
        <f t="shared" si="10"/>
        <v>24</v>
      </c>
      <c r="AD31" s="66">
        <f t="shared" si="10"/>
        <v>87</v>
      </c>
      <c r="AE31" s="29">
        <f t="shared" ref="AE31:AE41" si="11">SUM(S31:AD31)</f>
        <v>870</v>
      </c>
      <c r="AF31" s="30"/>
      <c r="AG31" s="39">
        <v>14</v>
      </c>
      <c r="AH31" s="40">
        <v>7</v>
      </c>
      <c r="AI31" s="40">
        <v>2</v>
      </c>
      <c r="AJ31" s="41">
        <v>11</v>
      </c>
      <c r="AK31" s="39">
        <v>14</v>
      </c>
      <c r="AL31" s="40">
        <v>7</v>
      </c>
      <c r="AM31" s="40">
        <v>2</v>
      </c>
      <c r="AN31" s="41">
        <v>11</v>
      </c>
      <c r="AO31" s="39">
        <v>14</v>
      </c>
      <c r="AP31" s="40">
        <v>7</v>
      </c>
      <c r="AQ31" s="40">
        <v>2</v>
      </c>
      <c r="AR31" s="41">
        <v>11</v>
      </c>
      <c r="AS31" s="39">
        <v>14</v>
      </c>
      <c r="AT31" s="40">
        <v>7</v>
      </c>
      <c r="AU31" s="40">
        <v>2</v>
      </c>
      <c r="AV31" s="41">
        <v>11</v>
      </c>
      <c r="AX31" s="30"/>
    </row>
    <row r="32" spans="7:50" ht="18.600000000000001" thickBot="1">
      <c r="G32" s="30"/>
      <c r="H32" s="55">
        <f t="shared" ref="H32:P32" si="12">(H21-1)*3*3+H11</f>
        <v>31</v>
      </c>
      <c r="I32" s="56">
        <f t="shared" si="12"/>
        <v>22</v>
      </c>
      <c r="J32" s="56">
        <f t="shared" si="12"/>
        <v>67</v>
      </c>
      <c r="K32" s="56">
        <f t="shared" si="12"/>
        <v>30</v>
      </c>
      <c r="L32" s="56">
        <f t="shared" si="12"/>
        <v>21</v>
      </c>
      <c r="M32" s="56">
        <f t="shared" si="12"/>
        <v>66</v>
      </c>
      <c r="N32" s="56">
        <f t="shared" si="12"/>
        <v>35</v>
      </c>
      <c r="O32" s="56">
        <f t="shared" si="12"/>
        <v>26</v>
      </c>
      <c r="P32" s="57">
        <f t="shared" si="12"/>
        <v>71</v>
      </c>
      <c r="Q32" s="29">
        <f t="shared" si="2"/>
        <v>369</v>
      </c>
      <c r="R32" s="30"/>
      <c r="S32" s="65">
        <f t="shared" ref="S32:AD32" si="13">(S18-1)*3*3+S5</f>
        <v>29</v>
      </c>
      <c r="T32" s="37">
        <f t="shared" si="13"/>
        <v>74</v>
      </c>
      <c r="U32" s="37">
        <f t="shared" si="13"/>
        <v>137</v>
      </c>
      <c r="V32" s="37">
        <f t="shared" si="13"/>
        <v>38</v>
      </c>
      <c r="W32" s="37">
        <f t="shared" si="13"/>
        <v>34</v>
      </c>
      <c r="X32" s="37">
        <f t="shared" si="13"/>
        <v>79</v>
      </c>
      <c r="Y32" s="37">
        <f t="shared" si="13"/>
        <v>142</v>
      </c>
      <c r="Z32" s="37">
        <f t="shared" si="13"/>
        <v>43</v>
      </c>
      <c r="AA32" s="37">
        <f t="shared" si="13"/>
        <v>33</v>
      </c>
      <c r="AB32" s="37">
        <f t="shared" si="13"/>
        <v>78</v>
      </c>
      <c r="AC32" s="37">
        <f t="shared" si="13"/>
        <v>141</v>
      </c>
      <c r="AD32" s="66">
        <f t="shared" si="13"/>
        <v>42</v>
      </c>
      <c r="AE32" s="29">
        <f t="shared" si="11"/>
        <v>870</v>
      </c>
      <c r="AF32" s="30"/>
      <c r="AG32" s="33">
        <v>1</v>
      </c>
      <c r="AH32" s="34">
        <v>12</v>
      </c>
      <c r="AI32" s="34">
        <v>13</v>
      </c>
      <c r="AJ32" s="35">
        <v>8</v>
      </c>
      <c r="AK32" s="33">
        <v>1</v>
      </c>
      <c r="AL32" s="34">
        <v>12</v>
      </c>
      <c r="AM32" s="34">
        <v>13</v>
      </c>
      <c r="AN32" s="35">
        <v>8</v>
      </c>
      <c r="AO32" s="33">
        <v>1</v>
      </c>
      <c r="AP32" s="34">
        <v>12</v>
      </c>
      <c r="AQ32" s="34">
        <v>13</v>
      </c>
      <c r="AR32" s="35">
        <v>8</v>
      </c>
      <c r="AS32" s="33">
        <v>1</v>
      </c>
      <c r="AT32" s="34">
        <v>12</v>
      </c>
      <c r="AU32" s="34">
        <v>13</v>
      </c>
      <c r="AV32" s="35">
        <v>8</v>
      </c>
      <c r="AX32" s="30"/>
    </row>
    <row r="33" spans="7:50" ht="18.600000000000001" thickTop="1">
      <c r="G33" s="30"/>
      <c r="H33" s="29">
        <f>SUM(H24:H32)</f>
        <v>369</v>
      </c>
      <c r="I33" s="29">
        <f t="shared" ref="I33:P33" si="14">SUM(I24:I32)</f>
        <v>369</v>
      </c>
      <c r="J33" s="29">
        <f t="shared" si="14"/>
        <v>369</v>
      </c>
      <c r="K33" s="29">
        <f t="shared" si="14"/>
        <v>369</v>
      </c>
      <c r="L33" s="29">
        <f t="shared" si="14"/>
        <v>369</v>
      </c>
      <c r="M33" s="29">
        <f t="shared" si="14"/>
        <v>369</v>
      </c>
      <c r="N33" s="29">
        <f t="shared" si="14"/>
        <v>369</v>
      </c>
      <c r="O33" s="29">
        <f t="shared" si="14"/>
        <v>369</v>
      </c>
      <c r="P33" s="29">
        <f t="shared" si="14"/>
        <v>369</v>
      </c>
      <c r="Q33" s="29">
        <f>SUM(P32,O31,N30,M29,L28,K27,J26,I25,H24)</f>
        <v>369</v>
      </c>
      <c r="R33" s="30"/>
      <c r="S33" s="65">
        <f t="shared" ref="S33:AD33" si="15">(S19-1)*3*3+S6</f>
        <v>119</v>
      </c>
      <c r="T33" s="37">
        <f t="shared" si="15"/>
        <v>56</v>
      </c>
      <c r="U33" s="37">
        <f t="shared" si="15"/>
        <v>11</v>
      </c>
      <c r="V33" s="37">
        <f t="shared" si="15"/>
        <v>92</v>
      </c>
      <c r="W33" s="37">
        <f t="shared" si="15"/>
        <v>124</v>
      </c>
      <c r="X33" s="37">
        <f t="shared" si="15"/>
        <v>61</v>
      </c>
      <c r="Y33" s="37">
        <f t="shared" si="15"/>
        <v>16</v>
      </c>
      <c r="Z33" s="37">
        <f t="shared" si="15"/>
        <v>97</v>
      </c>
      <c r="AA33" s="37">
        <f t="shared" si="15"/>
        <v>123</v>
      </c>
      <c r="AB33" s="37">
        <f t="shared" si="15"/>
        <v>60</v>
      </c>
      <c r="AC33" s="37">
        <f t="shared" si="15"/>
        <v>15</v>
      </c>
      <c r="AD33" s="66">
        <f t="shared" si="15"/>
        <v>96</v>
      </c>
      <c r="AE33" s="29">
        <f t="shared" si="11"/>
        <v>870</v>
      </c>
      <c r="AF33" s="30"/>
      <c r="AG33" s="36">
        <v>15</v>
      </c>
      <c r="AH33" s="37">
        <v>6</v>
      </c>
      <c r="AI33" s="37">
        <v>3</v>
      </c>
      <c r="AJ33" s="38">
        <v>10</v>
      </c>
      <c r="AK33" s="36">
        <v>15</v>
      </c>
      <c r="AL33" s="37">
        <v>6</v>
      </c>
      <c r="AM33" s="37">
        <v>3</v>
      </c>
      <c r="AN33" s="38">
        <v>10</v>
      </c>
      <c r="AO33" s="36">
        <v>15</v>
      </c>
      <c r="AP33" s="37">
        <v>6</v>
      </c>
      <c r="AQ33" s="37">
        <v>3</v>
      </c>
      <c r="AR33" s="38">
        <v>10</v>
      </c>
      <c r="AS33" s="36">
        <v>15</v>
      </c>
      <c r="AT33" s="37">
        <v>6</v>
      </c>
      <c r="AU33" s="37">
        <v>3</v>
      </c>
      <c r="AV33" s="38">
        <v>10</v>
      </c>
      <c r="AX33" s="30"/>
    </row>
    <row r="34" spans="7:50">
      <c r="G34" s="30"/>
      <c r="R34" s="30"/>
      <c r="S34" s="65">
        <f t="shared" ref="S34:AD34" si="16">(S20-1)*3*3+S7</f>
        <v>9</v>
      </c>
      <c r="T34" s="37">
        <f t="shared" si="16"/>
        <v>108</v>
      </c>
      <c r="U34" s="37">
        <f t="shared" si="16"/>
        <v>117</v>
      </c>
      <c r="V34" s="37">
        <f t="shared" si="16"/>
        <v>72</v>
      </c>
      <c r="W34" s="37">
        <f t="shared" si="16"/>
        <v>5</v>
      </c>
      <c r="X34" s="37">
        <f t="shared" si="16"/>
        <v>104</v>
      </c>
      <c r="Y34" s="37">
        <f t="shared" si="16"/>
        <v>113</v>
      </c>
      <c r="Z34" s="37">
        <f t="shared" si="16"/>
        <v>68</v>
      </c>
      <c r="AA34" s="37">
        <f t="shared" si="16"/>
        <v>1</v>
      </c>
      <c r="AB34" s="37">
        <f t="shared" si="16"/>
        <v>100</v>
      </c>
      <c r="AC34" s="37">
        <f t="shared" si="16"/>
        <v>109</v>
      </c>
      <c r="AD34" s="66">
        <f t="shared" si="16"/>
        <v>64</v>
      </c>
      <c r="AE34" s="29">
        <f t="shared" si="11"/>
        <v>870</v>
      </c>
      <c r="AF34" s="30"/>
      <c r="AG34" s="36">
        <v>4</v>
      </c>
      <c r="AH34" s="37">
        <v>9</v>
      </c>
      <c r="AI34" s="37">
        <v>16</v>
      </c>
      <c r="AJ34" s="38">
        <v>5</v>
      </c>
      <c r="AK34" s="36">
        <v>4</v>
      </c>
      <c r="AL34" s="37">
        <v>9</v>
      </c>
      <c r="AM34" s="37">
        <v>16</v>
      </c>
      <c r="AN34" s="38">
        <v>5</v>
      </c>
      <c r="AO34" s="36">
        <v>4</v>
      </c>
      <c r="AP34" s="37">
        <v>9</v>
      </c>
      <c r="AQ34" s="37">
        <v>16</v>
      </c>
      <c r="AR34" s="38">
        <v>5</v>
      </c>
      <c r="AS34" s="36">
        <v>4</v>
      </c>
      <c r="AT34" s="37">
        <v>9</v>
      </c>
      <c r="AU34" s="37">
        <v>16</v>
      </c>
      <c r="AV34" s="38">
        <v>5</v>
      </c>
      <c r="AX34" s="30"/>
    </row>
    <row r="35" spans="7:50" ht="18.600000000000001" thickBot="1">
      <c r="G35" s="30"/>
      <c r="H35" s="30" t="s">
        <v>43</v>
      </c>
      <c r="I35" s="30" t="s">
        <v>44</v>
      </c>
      <c r="J35" s="30"/>
      <c r="K35" s="30"/>
      <c r="L35" s="30"/>
      <c r="M35" s="30"/>
      <c r="N35" s="30"/>
      <c r="O35" s="30"/>
      <c r="P35" s="30"/>
      <c r="Q35" s="29">
        <f>SUM(P36,O37,N38,M39,L40,K41,J42,I43,H44)</f>
        <v>369</v>
      </c>
      <c r="R35" s="30"/>
      <c r="S35" s="65">
        <f t="shared" ref="S35:AD35" si="17">(S21-1)*3*3+S8</f>
        <v>135</v>
      </c>
      <c r="T35" s="37">
        <f t="shared" si="17"/>
        <v>54</v>
      </c>
      <c r="U35" s="37">
        <f t="shared" si="17"/>
        <v>27</v>
      </c>
      <c r="V35" s="37">
        <f t="shared" si="17"/>
        <v>90</v>
      </c>
      <c r="W35" s="37">
        <f t="shared" si="17"/>
        <v>131</v>
      </c>
      <c r="X35" s="37">
        <f t="shared" si="17"/>
        <v>50</v>
      </c>
      <c r="Y35" s="37">
        <f t="shared" si="17"/>
        <v>23</v>
      </c>
      <c r="Z35" s="37">
        <f t="shared" si="17"/>
        <v>86</v>
      </c>
      <c r="AA35" s="37">
        <f t="shared" si="17"/>
        <v>127</v>
      </c>
      <c r="AB35" s="37">
        <f t="shared" si="17"/>
        <v>46</v>
      </c>
      <c r="AC35" s="37">
        <f t="shared" si="17"/>
        <v>19</v>
      </c>
      <c r="AD35" s="66">
        <f t="shared" si="17"/>
        <v>82</v>
      </c>
      <c r="AE35" s="29">
        <f t="shared" si="11"/>
        <v>870</v>
      </c>
      <c r="AF35" s="30"/>
      <c r="AG35" s="39">
        <v>14</v>
      </c>
      <c r="AH35" s="40">
        <v>7</v>
      </c>
      <c r="AI35" s="40">
        <v>2</v>
      </c>
      <c r="AJ35" s="41">
        <v>11</v>
      </c>
      <c r="AK35" s="39">
        <v>14</v>
      </c>
      <c r="AL35" s="40">
        <v>7</v>
      </c>
      <c r="AM35" s="40">
        <v>2</v>
      </c>
      <c r="AN35" s="41">
        <v>11</v>
      </c>
      <c r="AO35" s="39">
        <v>14</v>
      </c>
      <c r="AP35" s="40">
        <v>7</v>
      </c>
      <c r="AQ35" s="40">
        <v>2</v>
      </c>
      <c r="AR35" s="41">
        <v>11</v>
      </c>
      <c r="AS35" s="39">
        <v>14</v>
      </c>
      <c r="AT35" s="40">
        <v>7</v>
      </c>
      <c r="AU35" s="40">
        <v>2</v>
      </c>
      <c r="AV35" s="41">
        <v>11</v>
      </c>
      <c r="AX35" s="30"/>
    </row>
    <row r="36" spans="7:50" ht="18.600000000000001" thickTop="1">
      <c r="G36" s="30"/>
      <c r="H36" s="86">
        <f>(H3-1)*3*3+H13</f>
        <v>11</v>
      </c>
      <c r="I36" s="87">
        <f t="shared" ref="I36:P36" si="18">(I3-1)*3*3+I13</f>
        <v>16</v>
      </c>
      <c r="J36" s="88">
        <f t="shared" si="18"/>
        <v>15</v>
      </c>
      <c r="K36" s="89">
        <f t="shared" si="18"/>
        <v>56</v>
      </c>
      <c r="L36" s="87">
        <f t="shared" si="18"/>
        <v>61</v>
      </c>
      <c r="M36" s="88">
        <f t="shared" si="18"/>
        <v>60</v>
      </c>
      <c r="N36" s="89">
        <f t="shared" si="18"/>
        <v>47</v>
      </c>
      <c r="O36" s="87">
        <f t="shared" si="18"/>
        <v>52</v>
      </c>
      <c r="P36" s="90">
        <f t="shared" si="18"/>
        <v>51</v>
      </c>
      <c r="Q36" s="29">
        <f>SUM(H36:P36)</f>
        <v>369</v>
      </c>
      <c r="R36" s="30"/>
      <c r="S36" s="65">
        <f t="shared" ref="S36:AD36" si="19">(S22-1)*3*3+S9</f>
        <v>36</v>
      </c>
      <c r="T36" s="37">
        <f t="shared" si="19"/>
        <v>81</v>
      </c>
      <c r="U36" s="37">
        <f t="shared" si="19"/>
        <v>144</v>
      </c>
      <c r="V36" s="37">
        <f t="shared" si="19"/>
        <v>45</v>
      </c>
      <c r="W36" s="37">
        <f t="shared" si="19"/>
        <v>32</v>
      </c>
      <c r="X36" s="37">
        <f t="shared" si="19"/>
        <v>77</v>
      </c>
      <c r="Y36" s="37">
        <f t="shared" si="19"/>
        <v>140</v>
      </c>
      <c r="Z36" s="37">
        <f t="shared" si="19"/>
        <v>41</v>
      </c>
      <c r="AA36" s="37">
        <f t="shared" si="19"/>
        <v>28</v>
      </c>
      <c r="AB36" s="37">
        <f t="shared" si="19"/>
        <v>73</v>
      </c>
      <c r="AC36" s="37">
        <f t="shared" si="19"/>
        <v>136</v>
      </c>
      <c r="AD36" s="66">
        <f t="shared" si="19"/>
        <v>37</v>
      </c>
      <c r="AE36" s="29">
        <f t="shared" si="11"/>
        <v>870</v>
      </c>
      <c r="AF36" s="30"/>
      <c r="AX36" s="30"/>
    </row>
    <row r="37" spans="7:50" ht="18.600000000000001" thickBot="1">
      <c r="G37" s="30"/>
      <c r="H37" s="91">
        <f t="shared" ref="H37:P37" si="20">(H4-1)*3*3+H14</f>
        <v>18</v>
      </c>
      <c r="I37" s="47">
        <f t="shared" si="20"/>
        <v>14</v>
      </c>
      <c r="J37" s="54">
        <f t="shared" si="20"/>
        <v>10</v>
      </c>
      <c r="K37" s="53">
        <f t="shared" si="20"/>
        <v>63</v>
      </c>
      <c r="L37" s="47">
        <f t="shared" si="20"/>
        <v>59</v>
      </c>
      <c r="M37" s="54">
        <f t="shared" si="20"/>
        <v>55</v>
      </c>
      <c r="N37" s="53">
        <f t="shared" si="20"/>
        <v>54</v>
      </c>
      <c r="O37" s="47">
        <f t="shared" si="20"/>
        <v>50</v>
      </c>
      <c r="P37" s="92">
        <f t="shared" si="20"/>
        <v>46</v>
      </c>
      <c r="Q37" s="29">
        <f t="shared" ref="Q37:Q44" si="21">SUM(H37:P37)</f>
        <v>369</v>
      </c>
      <c r="R37" s="30"/>
      <c r="S37" s="65">
        <f t="shared" ref="S37:AD37" si="22">(S23-1)*3*3+S10</f>
        <v>126</v>
      </c>
      <c r="T37" s="37">
        <f t="shared" si="22"/>
        <v>63</v>
      </c>
      <c r="U37" s="37">
        <f t="shared" si="22"/>
        <v>18</v>
      </c>
      <c r="V37" s="37">
        <f t="shared" si="22"/>
        <v>99</v>
      </c>
      <c r="W37" s="37">
        <f t="shared" si="22"/>
        <v>122</v>
      </c>
      <c r="X37" s="37">
        <f t="shared" si="22"/>
        <v>59</v>
      </c>
      <c r="Y37" s="37">
        <f t="shared" si="22"/>
        <v>14</v>
      </c>
      <c r="Z37" s="37">
        <f t="shared" si="22"/>
        <v>95</v>
      </c>
      <c r="AA37" s="37">
        <f t="shared" si="22"/>
        <v>118</v>
      </c>
      <c r="AB37" s="37">
        <f t="shared" si="22"/>
        <v>55</v>
      </c>
      <c r="AC37" s="37">
        <f t="shared" si="22"/>
        <v>10</v>
      </c>
      <c r="AD37" s="66">
        <f t="shared" si="22"/>
        <v>91</v>
      </c>
      <c r="AE37" s="29">
        <f t="shared" si="11"/>
        <v>870</v>
      </c>
      <c r="AF37" s="30"/>
      <c r="AG37" s="61">
        <f>MIN(AG38:AV53)</f>
        <v>1</v>
      </c>
      <c r="AH37" s="61" t="s">
        <v>42</v>
      </c>
      <c r="AI37" s="61">
        <f>MAX(AG38:AV53)</f>
        <v>256</v>
      </c>
      <c r="AL37" s="2">
        <f>(16*16+1)*16/2</f>
        <v>2056</v>
      </c>
      <c r="AW37" s="29">
        <f>SUM(AV38,AU39,AT40,AS41,AR42,AQ43,AP44,AO45,AN46,AM47,AL48,AK49,AJ50,AI51,AH52,AG53)</f>
        <v>2056</v>
      </c>
      <c r="AX37" s="30"/>
    </row>
    <row r="38" spans="7:50" ht="19.2" thickTop="1" thickBot="1">
      <c r="G38" s="30"/>
      <c r="H38" s="93">
        <f t="shared" ref="H38:P38" si="23">(H5-1)*3*3+H15</f>
        <v>13</v>
      </c>
      <c r="I38" s="59">
        <f t="shared" si="23"/>
        <v>12</v>
      </c>
      <c r="J38" s="60">
        <f t="shared" si="23"/>
        <v>17</v>
      </c>
      <c r="K38" s="58">
        <f t="shared" si="23"/>
        <v>58</v>
      </c>
      <c r="L38" s="59">
        <f t="shared" si="23"/>
        <v>57</v>
      </c>
      <c r="M38" s="60">
        <f t="shared" si="23"/>
        <v>62</v>
      </c>
      <c r="N38" s="58">
        <f t="shared" si="23"/>
        <v>49</v>
      </c>
      <c r="O38" s="59">
        <f t="shared" si="23"/>
        <v>48</v>
      </c>
      <c r="P38" s="94">
        <f t="shared" si="23"/>
        <v>53</v>
      </c>
      <c r="Q38" s="29">
        <f t="shared" si="21"/>
        <v>369</v>
      </c>
      <c r="R38" s="30"/>
      <c r="S38" s="65">
        <f t="shared" ref="S38:AD38" si="24">(S24-1)*3*3+S11</f>
        <v>4</v>
      </c>
      <c r="T38" s="37">
        <f t="shared" si="24"/>
        <v>103</v>
      </c>
      <c r="U38" s="37">
        <f t="shared" si="24"/>
        <v>112</v>
      </c>
      <c r="V38" s="37">
        <f t="shared" si="24"/>
        <v>67</v>
      </c>
      <c r="W38" s="37">
        <f t="shared" si="24"/>
        <v>3</v>
      </c>
      <c r="X38" s="37">
        <f t="shared" si="24"/>
        <v>102</v>
      </c>
      <c r="Y38" s="37">
        <f t="shared" si="24"/>
        <v>111</v>
      </c>
      <c r="Z38" s="37">
        <f t="shared" si="24"/>
        <v>66</v>
      </c>
      <c r="AA38" s="37">
        <f t="shared" si="24"/>
        <v>8</v>
      </c>
      <c r="AB38" s="37">
        <f t="shared" si="24"/>
        <v>107</v>
      </c>
      <c r="AC38" s="37">
        <f t="shared" si="24"/>
        <v>116</v>
      </c>
      <c r="AD38" s="66">
        <f t="shared" si="24"/>
        <v>71</v>
      </c>
      <c r="AE38" s="29">
        <f t="shared" si="11"/>
        <v>870</v>
      </c>
      <c r="AF38" s="30"/>
      <c r="AG38" s="44">
        <f>(AG20-1)*4*4+AG3</f>
        <v>1</v>
      </c>
      <c r="AH38" s="44">
        <f t="shared" ref="AH38:AV38" si="25">(AH20-1)*4*4+AH3</f>
        <v>177</v>
      </c>
      <c r="AI38" s="44">
        <f t="shared" si="25"/>
        <v>193</v>
      </c>
      <c r="AJ38" s="44">
        <f t="shared" si="25"/>
        <v>113</v>
      </c>
      <c r="AK38" s="44">
        <f t="shared" si="25"/>
        <v>12</v>
      </c>
      <c r="AL38" s="44">
        <f t="shared" si="25"/>
        <v>188</v>
      </c>
      <c r="AM38" s="44">
        <f t="shared" si="25"/>
        <v>204</v>
      </c>
      <c r="AN38" s="44">
        <f t="shared" si="25"/>
        <v>124</v>
      </c>
      <c r="AO38" s="44">
        <f t="shared" si="25"/>
        <v>13</v>
      </c>
      <c r="AP38" s="44">
        <f t="shared" si="25"/>
        <v>189</v>
      </c>
      <c r="AQ38" s="44">
        <f t="shared" si="25"/>
        <v>205</v>
      </c>
      <c r="AR38" s="44">
        <f t="shared" si="25"/>
        <v>125</v>
      </c>
      <c r="AS38" s="44">
        <f t="shared" si="25"/>
        <v>8</v>
      </c>
      <c r="AT38" s="44">
        <f t="shared" si="25"/>
        <v>184</v>
      </c>
      <c r="AU38" s="44">
        <f t="shared" si="25"/>
        <v>200</v>
      </c>
      <c r="AV38" s="45">
        <f t="shared" si="25"/>
        <v>120</v>
      </c>
      <c r="AW38" s="29">
        <f>SUM(AG38:AV38)</f>
        <v>2056</v>
      </c>
      <c r="AX38" s="30"/>
    </row>
    <row r="39" spans="7:50">
      <c r="G39" s="30"/>
      <c r="H39" s="95">
        <f t="shared" ref="H39:P39" si="26">(H6-1)*3*3+H16</f>
        <v>74</v>
      </c>
      <c r="I39" s="51">
        <f t="shared" si="26"/>
        <v>79</v>
      </c>
      <c r="J39" s="52">
        <f t="shared" si="26"/>
        <v>78</v>
      </c>
      <c r="K39" s="50">
        <f t="shared" si="26"/>
        <v>38</v>
      </c>
      <c r="L39" s="51">
        <f t="shared" si="26"/>
        <v>43</v>
      </c>
      <c r="M39" s="52">
        <f t="shared" si="26"/>
        <v>42</v>
      </c>
      <c r="N39" s="50">
        <f t="shared" si="26"/>
        <v>2</v>
      </c>
      <c r="O39" s="51">
        <f t="shared" si="26"/>
        <v>7</v>
      </c>
      <c r="P39" s="96">
        <f t="shared" si="26"/>
        <v>6</v>
      </c>
      <c r="Q39" s="29">
        <f t="shared" si="21"/>
        <v>369</v>
      </c>
      <c r="R39" s="30"/>
      <c r="S39" s="65">
        <f t="shared" ref="S39:AD39" si="27">(S25-1)*3*3+S12</f>
        <v>130</v>
      </c>
      <c r="T39" s="37">
        <f t="shared" si="27"/>
        <v>49</v>
      </c>
      <c r="U39" s="37">
        <f t="shared" si="27"/>
        <v>22</v>
      </c>
      <c r="V39" s="37">
        <f t="shared" si="27"/>
        <v>85</v>
      </c>
      <c r="W39" s="37">
        <f t="shared" si="27"/>
        <v>129</v>
      </c>
      <c r="X39" s="37">
        <f t="shared" si="27"/>
        <v>48</v>
      </c>
      <c r="Y39" s="37">
        <f t="shared" si="27"/>
        <v>21</v>
      </c>
      <c r="Z39" s="37">
        <f t="shared" si="27"/>
        <v>84</v>
      </c>
      <c r="AA39" s="37">
        <f t="shared" si="27"/>
        <v>134</v>
      </c>
      <c r="AB39" s="37">
        <f t="shared" si="27"/>
        <v>53</v>
      </c>
      <c r="AC39" s="37">
        <f t="shared" si="27"/>
        <v>26</v>
      </c>
      <c r="AD39" s="66">
        <f t="shared" si="27"/>
        <v>89</v>
      </c>
      <c r="AE39" s="29">
        <f t="shared" si="11"/>
        <v>870</v>
      </c>
      <c r="AF39" s="30"/>
      <c r="AG39" s="46">
        <f t="shared" ref="AG39:AV39" si="28">(AG21-1)*4*4+AG4</f>
        <v>225</v>
      </c>
      <c r="AH39" s="47">
        <f t="shared" si="28"/>
        <v>81</v>
      </c>
      <c r="AI39" s="47">
        <f t="shared" si="28"/>
        <v>33</v>
      </c>
      <c r="AJ39" s="47">
        <f t="shared" si="28"/>
        <v>145</v>
      </c>
      <c r="AK39" s="47">
        <f t="shared" si="28"/>
        <v>236</v>
      </c>
      <c r="AL39" s="47">
        <f t="shared" si="28"/>
        <v>92</v>
      </c>
      <c r="AM39" s="47">
        <f t="shared" si="28"/>
        <v>44</v>
      </c>
      <c r="AN39" s="47">
        <f t="shared" si="28"/>
        <v>156</v>
      </c>
      <c r="AO39" s="47">
        <f t="shared" si="28"/>
        <v>237</v>
      </c>
      <c r="AP39" s="47">
        <f t="shared" si="28"/>
        <v>93</v>
      </c>
      <c r="AQ39" s="47">
        <f t="shared" si="28"/>
        <v>45</v>
      </c>
      <c r="AR39" s="47">
        <f t="shared" si="28"/>
        <v>157</v>
      </c>
      <c r="AS39" s="47">
        <f t="shared" si="28"/>
        <v>232</v>
      </c>
      <c r="AT39" s="47">
        <f t="shared" si="28"/>
        <v>88</v>
      </c>
      <c r="AU39" s="47">
        <f t="shared" si="28"/>
        <v>40</v>
      </c>
      <c r="AV39" s="48">
        <f t="shared" si="28"/>
        <v>152</v>
      </c>
      <c r="AW39" s="29">
        <f t="shared" ref="AW39:AW53" si="29">SUM(AG39:AV39)</f>
        <v>2056</v>
      </c>
      <c r="AX39" s="30"/>
    </row>
    <row r="40" spans="7:50">
      <c r="G40" s="30"/>
      <c r="H40" s="91">
        <f t="shared" ref="H40:P40" si="30">(H7-1)*3*3+H17</f>
        <v>81</v>
      </c>
      <c r="I40" s="47">
        <f t="shared" si="30"/>
        <v>77</v>
      </c>
      <c r="J40" s="54">
        <f t="shared" si="30"/>
        <v>73</v>
      </c>
      <c r="K40" s="53">
        <f t="shared" si="30"/>
        <v>45</v>
      </c>
      <c r="L40" s="47">
        <f t="shared" si="30"/>
        <v>41</v>
      </c>
      <c r="M40" s="54">
        <f t="shared" si="30"/>
        <v>37</v>
      </c>
      <c r="N40" s="53">
        <f t="shared" si="30"/>
        <v>9</v>
      </c>
      <c r="O40" s="47">
        <f t="shared" si="30"/>
        <v>5</v>
      </c>
      <c r="P40" s="92">
        <f t="shared" si="30"/>
        <v>1</v>
      </c>
      <c r="Q40" s="29">
        <f t="shared" si="21"/>
        <v>369</v>
      </c>
      <c r="R40" s="30"/>
      <c r="S40" s="65">
        <f t="shared" ref="S40:AD40" si="31">(S26-1)*3*3+S13</f>
        <v>31</v>
      </c>
      <c r="T40" s="37">
        <f t="shared" si="31"/>
        <v>76</v>
      </c>
      <c r="U40" s="37">
        <f t="shared" si="31"/>
        <v>139</v>
      </c>
      <c r="V40" s="37">
        <f t="shared" si="31"/>
        <v>40</v>
      </c>
      <c r="W40" s="37">
        <f t="shared" si="31"/>
        <v>30</v>
      </c>
      <c r="X40" s="37">
        <f t="shared" si="31"/>
        <v>75</v>
      </c>
      <c r="Y40" s="37">
        <f t="shared" si="31"/>
        <v>138</v>
      </c>
      <c r="Z40" s="37">
        <f t="shared" si="31"/>
        <v>39</v>
      </c>
      <c r="AA40" s="37">
        <f t="shared" si="31"/>
        <v>35</v>
      </c>
      <c r="AB40" s="37">
        <f t="shared" si="31"/>
        <v>80</v>
      </c>
      <c r="AC40" s="37">
        <f t="shared" si="31"/>
        <v>143</v>
      </c>
      <c r="AD40" s="66">
        <f t="shared" si="31"/>
        <v>44</v>
      </c>
      <c r="AE40" s="29">
        <f t="shared" si="11"/>
        <v>870</v>
      </c>
      <c r="AF40" s="30"/>
      <c r="AG40" s="46">
        <f t="shared" ref="AG40:AV40" si="32">(AG22-1)*4*4+AG5</f>
        <v>49</v>
      </c>
      <c r="AH40" s="47">
        <f t="shared" si="32"/>
        <v>129</v>
      </c>
      <c r="AI40" s="47">
        <f t="shared" si="32"/>
        <v>241</v>
      </c>
      <c r="AJ40" s="47">
        <f t="shared" si="32"/>
        <v>65</v>
      </c>
      <c r="AK40" s="47">
        <f t="shared" si="32"/>
        <v>60</v>
      </c>
      <c r="AL40" s="47">
        <f t="shared" si="32"/>
        <v>140</v>
      </c>
      <c r="AM40" s="47">
        <f t="shared" si="32"/>
        <v>252</v>
      </c>
      <c r="AN40" s="47">
        <f t="shared" si="32"/>
        <v>76</v>
      </c>
      <c r="AO40" s="47">
        <f t="shared" si="32"/>
        <v>61</v>
      </c>
      <c r="AP40" s="47">
        <f t="shared" si="32"/>
        <v>141</v>
      </c>
      <c r="AQ40" s="47">
        <f t="shared" si="32"/>
        <v>253</v>
      </c>
      <c r="AR40" s="47">
        <f t="shared" si="32"/>
        <v>77</v>
      </c>
      <c r="AS40" s="47">
        <f t="shared" si="32"/>
        <v>56</v>
      </c>
      <c r="AT40" s="47">
        <f t="shared" si="32"/>
        <v>136</v>
      </c>
      <c r="AU40" s="47">
        <f t="shared" si="32"/>
        <v>248</v>
      </c>
      <c r="AV40" s="48">
        <f t="shared" si="32"/>
        <v>72</v>
      </c>
      <c r="AW40" s="29">
        <f t="shared" si="29"/>
        <v>2056</v>
      </c>
      <c r="AX40" s="30"/>
    </row>
    <row r="41" spans="7:50" ht="18.600000000000001" thickBot="1">
      <c r="G41" s="30"/>
      <c r="H41" s="93">
        <f t="shared" ref="H41:P41" si="33">(H8-1)*3*3+H18</f>
        <v>76</v>
      </c>
      <c r="I41" s="59">
        <f t="shared" si="33"/>
        <v>75</v>
      </c>
      <c r="J41" s="60">
        <f t="shared" si="33"/>
        <v>80</v>
      </c>
      <c r="K41" s="58">
        <f t="shared" si="33"/>
        <v>40</v>
      </c>
      <c r="L41" s="59">
        <f t="shared" si="33"/>
        <v>39</v>
      </c>
      <c r="M41" s="60">
        <f t="shared" si="33"/>
        <v>44</v>
      </c>
      <c r="N41" s="58">
        <f t="shared" si="33"/>
        <v>4</v>
      </c>
      <c r="O41" s="59">
        <f t="shared" si="33"/>
        <v>3</v>
      </c>
      <c r="P41" s="94">
        <f t="shared" si="33"/>
        <v>8</v>
      </c>
      <c r="Q41" s="29">
        <f t="shared" si="21"/>
        <v>369</v>
      </c>
      <c r="R41" s="30"/>
      <c r="S41" s="67">
        <f t="shared" ref="S41:AD41" si="34">(S27-1)*3*3+S14</f>
        <v>121</v>
      </c>
      <c r="T41" s="68">
        <f t="shared" si="34"/>
        <v>58</v>
      </c>
      <c r="U41" s="68">
        <f t="shared" si="34"/>
        <v>13</v>
      </c>
      <c r="V41" s="68">
        <f t="shared" si="34"/>
        <v>94</v>
      </c>
      <c r="W41" s="68">
        <f t="shared" si="34"/>
        <v>120</v>
      </c>
      <c r="X41" s="68">
        <f t="shared" si="34"/>
        <v>57</v>
      </c>
      <c r="Y41" s="68">
        <f t="shared" si="34"/>
        <v>12</v>
      </c>
      <c r="Z41" s="68">
        <f t="shared" si="34"/>
        <v>93</v>
      </c>
      <c r="AA41" s="68">
        <f t="shared" si="34"/>
        <v>125</v>
      </c>
      <c r="AB41" s="68">
        <f t="shared" si="34"/>
        <v>62</v>
      </c>
      <c r="AC41" s="68">
        <f t="shared" si="34"/>
        <v>17</v>
      </c>
      <c r="AD41" s="69">
        <f t="shared" si="34"/>
        <v>98</v>
      </c>
      <c r="AE41" s="29">
        <f t="shared" si="11"/>
        <v>870</v>
      </c>
      <c r="AF41" s="30"/>
      <c r="AG41" s="46">
        <f t="shared" ref="AG41:AV41" si="35">(AG23-1)*4*4+AG6</f>
        <v>209</v>
      </c>
      <c r="AH41" s="47">
        <f t="shared" si="35"/>
        <v>97</v>
      </c>
      <c r="AI41" s="47">
        <f t="shared" si="35"/>
        <v>17</v>
      </c>
      <c r="AJ41" s="47">
        <f t="shared" si="35"/>
        <v>161</v>
      </c>
      <c r="AK41" s="47">
        <f t="shared" si="35"/>
        <v>220</v>
      </c>
      <c r="AL41" s="47">
        <f t="shared" si="35"/>
        <v>108</v>
      </c>
      <c r="AM41" s="47">
        <f t="shared" si="35"/>
        <v>28</v>
      </c>
      <c r="AN41" s="47">
        <f t="shared" si="35"/>
        <v>172</v>
      </c>
      <c r="AO41" s="47">
        <f t="shared" si="35"/>
        <v>221</v>
      </c>
      <c r="AP41" s="47">
        <f t="shared" si="35"/>
        <v>109</v>
      </c>
      <c r="AQ41" s="47">
        <f t="shared" si="35"/>
        <v>29</v>
      </c>
      <c r="AR41" s="47">
        <f t="shared" si="35"/>
        <v>173</v>
      </c>
      <c r="AS41" s="47">
        <f t="shared" si="35"/>
        <v>216</v>
      </c>
      <c r="AT41" s="47">
        <f t="shared" si="35"/>
        <v>104</v>
      </c>
      <c r="AU41" s="47">
        <f t="shared" si="35"/>
        <v>24</v>
      </c>
      <c r="AV41" s="48">
        <f t="shared" si="35"/>
        <v>168</v>
      </c>
      <c r="AW41" s="29">
        <f t="shared" si="29"/>
        <v>2056</v>
      </c>
      <c r="AX41" s="30"/>
    </row>
    <row r="42" spans="7:50">
      <c r="G42" s="30"/>
      <c r="H42" s="95">
        <f t="shared" ref="H42:P42" si="36">(H9-1)*3*3+H19</f>
        <v>29</v>
      </c>
      <c r="I42" s="51">
        <f t="shared" si="36"/>
        <v>34</v>
      </c>
      <c r="J42" s="52">
        <f t="shared" si="36"/>
        <v>33</v>
      </c>
      <c r="K42" s="50">
        <f t="shared" si="36"/>
        <v>20</v>
      </c>
      <c r="L42" s="51">
        <f t="shared" si="36"/>
        <v>25</v>
      </c>
      <c r="M42" s="52">
        <f t="shared" si="36"/>
        <v>24</v>
      </c>
      <c r="N42" s="50">
        <f t="shared" si="36"/>
        <v>65</v>
      </c>
      <c r="O42" s="51">
        <f t="shared" si="36"/>
        <v>70</v>
      </c>
      <c r="P42" s="96">
        <f t="shared" si="36"/>
        <v>69</v>
      </c>
      <c r="Q42" s="29">
        <f t="shared" si="21"/>
        <v>369</v>
      </c>
      <c r="R42" s="30"/>
      <c r="S42" s="29">
        <f>SUM(S30:S41)</f>
        <v>870</v>
      </c>
      <c r="T42" s="29">
        <f t="shared" ref="T42:AD42" si="37">SUM(T30:T41)</f>
        <v>870</v>
      </c>
      <c r="U42" s="29">
        <f t="shared" si="37"/>
        <v>870</v>
      </c>
      <c r="V42" s="29">
        <f t="shared" si="37"/>
        <v>870</v>
      </c>
      <c r="W42" s="29">
        <f t="shared" si="37"/>
        <v>870</v>
      </c>
      <c r="X42" s="29">
        <f t="shared" si="37"/>
        <v>870</v>
      </c>
      <c r="Y42" s="29">
        <f t="shared" si="37"/>
        <v>870</v>
      </c>
      <c r="Z42" s="29">
        <f t="shared" si="37"/>
        <v>870</v>
      </c>
      <c r="AA42" s="29">
        <f t="shared" si="37"/>
        <v>870</v>
      </c>
      <c r="AB42" s="29">
        <f t="shared" si="37"/>
        <v>870</v>
      </c>
      <c r="AC42" s="29">
        <f t="shared" si="37"/>
        <v>870</v>
      </c>
      <c r="AD42" s="29">
        <f t="shared" si="37"/>
        <v>870</v>
      </c>
      <c r="AE42" s="29">
        <f>SUM(AD41,AC40,AB39,AA38,Z37,Y36,X35,W34,V33,U32,T31,S30)</f>
        <v>870</v>
      </c>
      <c r="AF42" s="30"/>
      <c r="AG42" s="46">
        <f t="shared" ref="AG42:AV42" si="38">(AG24-1)*4*4+AG7</f>
        <v>15</v>
      </c>
      <c r="AH42" s="47">
        <f t="shared" si="38"/>
        <v>191</v>
      </c>
      <c r="AI42" s="47">
        <f t="shared" si="38"/>
        <v>207</v>
      </c>
      <c r="AJ42" s="47">
        <f t="shared" si="38"/>
        <v>127</v>
      </c>
      <c r="AK42" s="47">
        <f t="shared" si="38"/>
        <v>6</v>
      </c>
      <c r="AL42" s="47">
        <f t="shared" si="38"/>
        <v>182</v>
      </c>
      <c r="AM42" s="47">
        <f t="shared" si="38"/>
        <v>198</v>
      </c>
      <c r="AN42" s="47">
        <f t="shared" si="38"/>
        <v>118</v>
      </c>
      <c r="AO42" s="47">
        <f t="shared" si="38"/>
        <v>3</v>
      </c>
      <c r="AP42" s="47">
        <f t="shared" si="38"/>
        <v>179</v>
      </c>
      <c r="AQ42" s="47">
        <f t="shared" si="38"/>
        <v>195</v>
      </c>
      <c r="AR42" s="47">
        <f t="shared" si="38"/>
        <v>115</v>
      </c>
      <c r="AS42" s="47">
        <f t="shared" si="38"/>
        <v>10</v>
      </c>
      <c r="AT42" s="47">
        <f t="shared" si="38"/>
        <v>186</v>
      </c>
      <c r="AU42" s="47">
        <f t="shared" si="38"/>
        <v>202</v>
      </c>
      <c r="AV42" s="48">
        <f t="shared" si="38"/>
        <v>122</v>
      </c>
      <c r="AW42" s="29">
        <f t="shared" si="29"/>
        <v>2056</v>
      </c>
      <c r="AX42" s="30"/>
    </row>
    <row r="43" spans="7:50">
      <c r="G43" s="30"/>
      <c r="H43" s="91">
        <f t="shared" ref="H43:P43" si="39">(H10-1)*3*3+H20</f>
        <v>36</v>
      </c>
      <c r="I43" s="47">
        <f t="shared" si="39"/>
        <v>32</v>
      </c>
      <c r="J43" s="54">
        <f t="shared" si="39"/>
        <v>28</v>
      </c>
      <c r="K43" s="53">
        <f t="shared" si="39"/>
        <v>27</v>
      </c>
      <c r="L43" s="47">
        <f t="shared" si="39"/>
        <v>23</v>
      </c>
      <c r="M43" s="54">
        <f t="shared" si="39"/>
        <v>19</v>
      </c>
      <c r="N43" s="53">
        <f t="shared" si="39"/>
        <v>72</v>
      </c>
      <c r="O43" s="47">
        <f t="shared" si="39"/>
        <v>68</v>
      </c>
      <c r="P43" s="92">
        <f t="shared" si="39"/>
        <v>64</v>
      </c>
      <c r="Q43" s="29">
        <f t="shared" si="21"/>
        <v>369</v>
      </c>
      <c r="R43" s="30"/>
      <c r="AF43" s="30"/>
      <c r="AG43" s="46">
        <f t="shared" ref="AG43:AV43" si="40">(AG25-1)*4*4+AG8</f>
        <v>239</v>
      </c>
      <c r="AH43" s="47">
        <f t="shared" si="40"/>
        <v>95</v>
      </c>
      <c r="AI43" s="47">
        <f t="shared" si="40"/>
        <v>47</v>
      </c>
      <c r="AJ43" s="47">
        <f t="shared" si="40"/>
        <v>159</v>
      </c>
      <c r="AK43" s="47">
        <f t="shared" si="40"/>
        <v>230</v>
      </c>
      <c r="AL43" s="47">
        <f t="shared" si="40"/>
        <v>86</v>
      </c>
      <c r="AM43" s="47">
        <f t="shared" si="40"/>
        <v>38</v>
      </c>
      <c r="AN43" s="47">
        <f t="shared" si="40"/>
        <v>150</v>
      </c>
      <c r="AO43" s="47">
        <f t="shared" si="40"/>
        <v>227</v>
      </c>
      <c r="AP43" s="47">
        <f t="shared" si="40"/>
        <v>83</v>
      </c>
      <c r="AQ43" s="47">
        <f t="shared" si="40"/>
        <v>35</v>
      </c>
      <c r="AR43" s="47">
        <f t="shared" si="40"/>
        <v>147</v>
      </c>
      <c r="AS43" s="47">
        <f t="shared" si="40"/>
        <v>234</v>
      </c>
      <c r="AT43" s="47">
        <f t="shared" si="40"/>
        <v>90</v>
      </c>
      <c r="AU43" s="47">
        <f t="shared" si="40"/>
        <v>42</v>
      </c>
      <c r="AV43" s="48">
        <f t="shared" si="40"/>
        <v>154</v>
      </c>
      <c r="AW43" s="29">
        <f t="shared" si="29"/>
        <v>2056</v>
      </c>
      <c r="AX43" s="30"/>
    </row>
    <row r="44" spans="7:50" ht="18.600000000000001" thickBot="1">
      <c r="G44" s="30"/>
      <c r="H44" s="97">
        <f t="shared" ref="H44:P44" si="41">(H11-1)*3*3+H21</f>
        <v>31</v>
      </c>
      <c r="I44" s="98">
        <f t="shared" si="41"/>
        <v>30</v>
      </c>
      <c r="J44" s="99">
        <f t="shared" si="41"/>
        <v>35</v>
      </c>
      <c r="K44" s="100">
        <f t="shared" si="41"/>
        <v>22</v>
      </c>
      <c r="L44" s="98">
        <f t="shared" si="41"/>
        <v>21</v>
      </c>
      <c r="M44" s="99">
        <f t="shared" si="41"/>
        <v>26</v>
      </c>
      <c r="N44" s="100">
        <f t="shared" si="41"/>
        <v>67</v>
      </c>
      <c r="O44" s="98">
        <f t="shared" si="41"/>
        <v>66</v>
      </c>
      <c r="P44" s="101">
        <f t="shared" si="41"/>
        <v>71</v>
      </c>
      <c r="Q44" s="29">
        <f t="shared" si="21"/>
        <v>369</v>
      </c>
      <c r="R44" s="30"/>
      <c r="S44" s="30" t="s">
        <v>43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F44" s="30"/>
      <c r="AG44" s="46">
        <f t="shared" ref="AG44:AV44" si="42">(AG26-1)*4*4+AG9</f>
        <v>63</v>
      </c>
      <c r="AH44" s="47">
        <f t="shared" si="42"/>
        <v>143</v>
      </c>
      <c r="AI44" s="47">
        <f t="shared" si="42"/>
        <v>255</v>
      </c>
      <c r="AJ44" s="47">
        <f t="shared" si="42"/>
        <v>79</v>
      </c>
      <c r="AK44" s="47">
        <f t="shared" si="42"/>
        <v>54</v>
      </c>
      <c r="AL44" s="47">
        <f t="shared" si="42"/>
        <v>134</v>
      </c>
      <c r="AM44" s="47">
        <f t="shared" si="42"/>
        <v>246</v>
      </c>
      <c r="AN44" s="47">
        <f t="shared" si="42"/>
        <v>70</v>
      </c>
      <c r="AO44" s="47">
        <f t="shared" si="42"/>
        <v>51</v>
      </c>
      <c r="AP44" s="47">
        <f t="shared" si="42"/>
        <v>131</v>
      </c>
      <c r="AQ44" s="47">
        <f t="shared" si="42"/>
        <v>243</v>
      </c>
      <c r="AR44" s="47">
        <f t="shared" si="42"/>
        <v>67</v>
      </c>
      <c r="AS44" s="47">
        <f t="shared" si="42"/>
        <v>58</v>
      </c>
      <c r="AT44" s="47">
        <f t="shared" si="42"/>
        <v>138</v>
      </c>
      <c r="AU44" s="47">
        <f t="shared" si="42"/>
        <v>250</v>
      </c>
      <c r="AV44" s="48">
        <f t="shared" si="42"/>
        <v>74</v>
      </c>
      <c r="AW44" s="29">
        <f t="shared" si="29"/>
        <v>2056</v>
      </c>
      <c r="AX44" s="30"/>
    </row>
    <row r="45" spans="7:50" ht="18.600000000000001" thickTop="1">
      <c r="G45" s="30"/>
      <c r="H45" s="29">
        <f t="shared" ref="H45:P45" si="43">SUM(H36:H44)</f>
        <v>369</v>
      </c>
      <c r="I45" s="29">
        <f t="shared" si="43"/>
        <v>369</v>
      </c>
      <c r="J45" s="29">
        <f t="shared" si="43"/>
        <v>369</v>
      </c>
      <c r="K45" s="29">
        <f t="shared" si="43"/>
        <v>369</v>
      </c>
      <c r="L45" s="29">
        <f t="shared" si="43"/>
        <v>369</v>
      </c>
      <c r="M45" s="29">
        <f t="shared" si="43"/>
        <v>369</v>
      </c>
      <c r="N45" s="29">
        <f t="shared" si="43"/>
        <v>369</v>
      </c>
      <c r="O45" s="29">
        <f t="shared" si="43"/>
        <v>369</v>
      </c>
      <c r="P45" s="29">
        <f t="shared" si="43"/>
        <v>369</v>
      </c>
      <c r="Q45" s="29">
        <f>SUM(P44,O43,N42,M41,L40,K39,J38,I37,H36)</f>
        <v>369</v>
      </c>
      <c r="R45" s="30"/>
      <c r="S45" s="33">
        <v>1</v>
      </c>
      <c r="T45" s="34">
        <v>1</v>
      </c>
      <c r="U45" s="35">
        <v>1</v>
      </c>
      <c r="V45" s="33">
        <v>12</v>
      </c>
      <c r="W45" s="34">
        <v>12</v>
      </c>
      <c r="X45" s="35">
        <v>12</v>
      </c>
      <c r="Y45" s="33">
        <v>13</v>
      </c>
      <c r="Z45" s="34">
        <v>13</v>
      </c>
      <c r="AA45" s="35">
        <v>13</v>
      </c>
      <c r="AB45" s="33">
        <v>8</v>
      </c>
      <c r="AC45" s="34">
        <v>8</v>
      </c>
      <c r="AD45" s="35">
        <v>8</v>
      </c>
      <c r="AF45" s="30"/>
      <c r="AG45" s="46">
        <f t="shared" ref="AG45:AV45" si="44">(AG27-1)*4*4+AG10</f>
        <v>223</v>
      </c>
      <c r="AH45" s="47">
        <f t="shared" si="44"/>
        <v>111</v>
      </c>
      <c r="AI45" s="47">
        <f t="shared" si="44"/>
        <v>31</v>
      </c>
      <c r="AJ45" s="47">
        <f t="shared" si="44"/>
        <v>175</v>
      </c>
      <c r="AK45" s="47">
        <f t="shared" si="44"/>
        <v>214</v>
      </c>
      <c r="AL45" s="47">
        <f t="shared" si="44"/>
        <v>102</v>
      </c>
      <c r="AM45" s="47">
        <f t="shared" si="44"/>
        <v>22</v>
      </c>
      <c r="AN45" s="47">
        <f t="shared" si="44"/>
        <v>166</v>
      </c>
      <c r="AO45" s="47">
        <f t="shared" si="44"/>
        <v>211</v>
      </c>
      <c r="AP45" s="47">
        <f t="shared" si="44"/>
        <v>99</v>
      </c>
      <c r="AQ45" s="47">
        <f t="shared" si="44"/>
        <v>19</v>
      </c>
      <c r="AR45" s="47">
        <f t="shared" si="44"/>
        <v>163</v>
      </c>
      <c r="AS45" s="47">
        <f t="shared" si="44"/>
        <v>218</v>
      </c>
      <c r="AT45" s="47">
        <f t="shared" si="44"/>
        <v>106</v>
      </c>
      <c r="AU45" s="47">
        <f t="shared" si="44"/>
        <v>26</v>
      </c>
      <c r="AV45" s="48">
        <f t="shared" si="44"/>
        <v>170</v>
      </c>
      <c r="AW45" s="29">
        <f t="shared" si="29"/>
        <v>2056</v>
      </c>
      <c r="AX45" s="30"/>
    </row>
    <row r="46" spans="7:50">
      <c r="G46" s="30"/>
      <c r="R46" s="30"/>
      <c r="S46" s="36">
        <v>1</v>
      </c>
      <c r="T46" s="37">
        <v>1</v>
      </c>
      <c r="U46" s="38">
        <v>1</v>
      </c>
      <c r="V46" s="36">
        <v>12</v>
      </c>
      <c r="W46" s="37">
        <v>12</v>
      </c>
      <c r="X46" s="38">
        <v>12</v>
      </c>
      <c r="Y46" s="36">
        <v>13</v>
      </c>
      <c r="Z46" s="37">
        <v>13</v>
      </c>
      <c r="AA46" s="38">
        <v>13</v>
      </c>
      <c r="AB46" s="36">
        <v>8</v>
      </c>
      <c r="AC46" s="37">
        <v>8</v>
      </c>
      <c r="AD46" s="38">
        <v>8</v>
      </c>
      <c r="AF46" s="30"/>
      <c r="AG46" s="46">
        <f t="shared" ref="AG46:AV46" si="45">(AG28-1)*4*4+AG11</f>
        <v>4</v>
      </c>
      <c r="AH46" s="47">
        <f t="shared" si="45"/>
        <v>180</v>
      </c>
      <c r="AI46" s="47">
        <f t="shared" si="45"/>
        <v>196</v>
      </c>
      <c r="AJ46" s="47">
        <f t="shared" si="45"/>
        <v>116</v>
      </c>
      <c r="AK46" s="47">
        <f t="shared" si="45"/>
        <v>9</v>
      </c>
      <c r="AL46" s="47">
        <f t="shared" si="45"/>
        <v>185</v>
      </c>
      <c r="AM46" s="47">
        <f t="shared" si="45"/>
        <v>201</v>
      </c>
      <c r="AN46" s="47">
        <f t="shared" si="45"/>
        <v>121</v>
      </c>
      <c r="AO46" s="47">
        <f t="shared" si="45"/>
        <v>16</v>
      </c>
      <c r="AP46" s="47">
        <f t="shared" si="45"/>
        <v>192</v>
      </c>
      <c r="AQ46" s="47">
        <f t="shared" si="45"/>
        <v>208</v>
      </c>
      <c r="AR46" s="47">
        <f t="shared" si="45"/>
        <v>128</v>
      </c>
      <c r="AS46" s="47">
        <f t="shared" si="45"/>
        <v>5</v>
      </c>
      <c r="AT46" s="47">
        <f t="shared" si="45"/>
        <v>181</v>
      </c>
      <c r="AU46" s="47">
        <f t="shared" si="45"/>
        <v>197</v>
      </c>
      <c r="AV46" s="48">
        <f t="shared" si="45"/>
        <v>117</v>
      </c>
      <c r="AW46" s="29">
        <f t="shared" si="29"/>
        <v>2056</v>
      </c>
      <c r="AX46" s="30"/>
    </row>
    <row r="47" spans="7:50" ht="18.600000000000001" thickBot="1">
      <c r="G47" s="30"/>
      <c r="R47" s="30"/>
      <c r="S47" s="39">
        <v>1</v>
      </c>
      <c r="T47" s="40">
        <v>1</v>
      </c>
      <c r="U47" s="41">
        <v>1</v>
      </c>
      <c r="V47" s="39">
        <v>12</v>
      </c>
      <c r="W47" s="40">
        <v>12</v>
      </c>
      <c r="X47" s="41">
        <v>12</v>
      </c>
      <c r="Y47" s="39">
        <v>13</v>
      </c>
      <c r="Z47" s="40">
        <v>13</v>
      </c>
      <c r="AA47" s="41">
        <v>13</v>
      </c>
      <c r="AB47" s="39">
        <v>8</v>
      </c>
      <c r="AC47" s="40">
        <v>8</v>
      </c>
      <c r="AD47" s="41">
        <v>8</v>
      </c>
      <c r="AF47" s="30"/>
      <c r="AG47" s="46">
        <f t="shared" ref="AG47:AV47" si="46">(AG29-1)*4*4+AG12</f>
        <v>228</v>
      </c>
      <c r="AH47" s="47">
        <f t="shared" si="46"/>
        <v>84</v>
      </c>
      <c r="AI47" s="47">
        <f t="shared" si="46"/>
        <v>36</v>
      </c>
      <c r="AJ47" s="47">
        <f t="shared" si="46"/>
        <v>148</v>
      </c>
      <c r="AK47" s="47">
        <f t="shared" si="46"/>
        <v>233</v>
      </c>
      <c r="AL47" s="47">
        <f t="shared" si="46"/>
        <v>89</v>
      </c>
      <c r="AM47" s="47">
        <f t="shared" si="46"/>
        <v>41</v>
      </c>
      <c r="AN47" s="47">
        <f t="shared" si="46"/>
        <v>153</v>
      </c>
      <c r="AO47" s="47">
        <f t="shared" si="46"/>
        <v>240</v>
      </c>
      <c r="AP47" s="47">
        <f t="shared" si="46"/>
        <v>96</v>
      </c>
      <c r="AQ47" s="47">
        <f t="shared" si="46"/>
        <v>48</v>
      </c>
      <c r="AR47" s="47">
        <f t="shared" si="46"/>
        <v>160</v>
      </c>
      <c r="AS47" s="47">
        <f t="shared" si="46"/>
        <v>229</v>
      </c>
      <c r="AT47" s="47">
        <f t="shared" si="46"/>
        <v>85</v>
      </c>
      <c r="AU47" s="47">
        <f t="shared" si="46"/>
        <v>37</v>
      </c>
      <c r="AV47" s="48">
        <f t="shared" si="46"/>
        <v>149</v>
      </c>
      <c r="AW47" s="29">
        <f t="shared" si="29"/>
        <v>2056</v>
      </c>
      <c r="AX47" s="30"/>
    </row>
    <row r="48" spans="7:50">
      <c r="G48" s="30"/>
      <c r="R48" s="30"/>
      <c r="S48" s="33">
        <v>15</v>
      </c>
      <c r="T48" s="34">
        <v>15</v>
      </c>
      <c r="U48" s="35">
        <v>15</v>
      </c>
      <c r="V48" s="33">
        <v>6</v>
      </c>
      <c r="W48" s="34">
        <v>6</v>
      </c>
      <c r="X48" s="35">
        <v>6</v>
      </c>
      <c r="Y48" s="33">
        <v>3</v>
      </c>
      <c r="Z48" s="34">
        <v>3</v>
      </c>
      <c r="AA48" s="35">
        <v>3</v>
      </c>
      <c r="AB48" s="33">
        <v>10</v>
      </c>
      <c r="AC48" s="34">
        <v>10</v>
      </c>
      <c r="AD48" s="35">
        <v>10</v>
      </c>
      <c r="AF48" s="30"/>
      <c r="AG48" s="46">
        <f t="shared" ref="AG48:AV48" si="47">(AG30-1)*4*4+AG13</f>
        <v>52</v>
      </c>
      <c r="AH48" s="47">
        <f t="shared" si="47"/>
        <v>132</v>
      </c>
      <c r="AI48" s="47">
        <f t="shared" si="47"/>
        <v>244</v>
      </c>
      <c r="AJ48" s="47">
        <f t="shared" si="47"/>
        <v>68</v>
      </c>
      <c r="AK48" s="47">
        <f t="shared" si="47"/>
        <v>57</v>
      </c>
      <c r="AL48" s="47">
        <f t="shared" si="47"/>
        <v>137</v>
      </c>
      <c r="AM48" s="47">
        <f t="shared" si="47"/>
        <v>249</v>
      </c>
      <c r="AN48" s="47">
        <f t="shared" si="47"/>
        <v>73</v>
      </c>
      <c r="AO48" s="47">
        <f t="shared" si="47"/>
        <v>64</v>
      </c>
      <c r="AP48" s="47">
        <f t="shared" si="47"/>
        <v>144</v>
      </c>
      <c r="AQ48" s="47">
        <f t="shared" si="47"/>
        <v>256</v>
      </c>
      <c r="AR48" s="47">
        <f t="shared" si="47"/>
        <v>80</v>
      </c>
      <c r="AS48" s="47">
        <f t="shared" si="47"/>
        <v>53</v>
      </c>
      <c r="AT48" s="47">
        <f t="shared" si="47"/>
        <v>133</v>
      </c>
      <c r="AU48" s="47">
        <f t="shared" si="47"/>
        <v>245</v>
      </c>
      <c r="AV48" s="48">
        <f t="shared" si="47"/>
        <v>69</v>
      </c>
      <c r="AW48" s="29">
        <f t="shared" si="29"/>
        <v>2056</v>
      </c>
      <c r="AX48" s="30"/>
    </row>
    <row r="49" spans="7:50">
      <c r="G49" s="30"/>
      <c r="R49" s="30"/>
      <c r="S49" s="36">
        <v>15</v>
      </c>
      <c r="T49" s="37">
        <v>15</v>
      </c>
      <c r="U49" s="38">
        <v>15</v>
      </c>
      <c r="V49" s="36">
        <v>6</v>
      </c>
      <c r="W49" s="37">
        <v>6</v>
      </c>
      <c r="X49" s="38">
        <v>6</v>
      </c>
      <c r="Y49" s="36">
        <v>3</v>
      </c>
      <c r="Z49" s="37">
        <v>3</v>
      </c>
      <c r="AA49" s="38">
        <v>3</v>
      </c>
      <c r="AB49" s="36">
        <v>10</v>
      </c>
      <c r="AC49" s="37">
        <v>10</v>
      </c>
      <c r="AD49" s="38">
        <v>10</v>
      </c>
      <c r="AF49" s="30"/>
      <c r="AG49" s="46">
        <f t="shared" ref="AG49:AV49" si="48">(AG31-1)*4*4+AG14</f>
        <v>212</v>
      </c>
      <c r="AH49" s="47">
        <f t="shared" si="48"/>
        <v>100</v>
      </c>
      <c r="AI49" s="47">
        <f t="shared" si="48"/>
        <v>20</v>
      </c>
      <c r="AJ49" s="47">
        <f t="shared" si="48"/>
        <v>164</v>
      </c>
      <c r="AK49" s="47">
        <f t="shared" si="48"/>
        <v>217</v>
      </c>
      <c r="AL49" s="47">
        <f t="shared" si="48"/>
        <v>105</v>
      </c>
      <c r="AM49" s="47">
        <f t="shared" si="48"/>
        <v>25</v>
      </c>
      <c r="AN49" s="47">
        <f t="shared" si="48"/>
        <v>169</v>
      </c>
      <c r="AO49" s="47">
        <f t="shared" si="48"/>
        <v>224</v>
      </c>
      <c r="AP49" s="47">
        <f t="shared" si="48"/>
        <v>112</v>
      </c>
      <c r="AQ49" s="47">
        <f t="shared" si="48"/>
        <v>32</v>
      </c>
      <c r="AR49" s="47">
        <f t="shared" si="48"/>
        <v>176</v>
      </c>
      <c r="AS49" s="47">
        <f t="shared" si="48"/>
        <v>213</v>
      </c>
      <c r="AT49" s="47">
        <f t="shared" si="48"/>
        <v>101</v>
      </c>
      <c r="AU49" s="47">
        <f t="shared" si="48"/>
        <v>21</v>
      </c>
      <c r="AV49" s="48">
        <f t="shared" si="48"/>
        <v>165</v>
      </c>
      <c r="AW49" s="29">
        <f t="shared" si="29"/>
        <v>2056</v>
      </c>
      <c r="AX49" s="30"/>
    </row>
    <row r="50" spans="7:50" ht="18.600000000000001" thickBot="1">
      <c r="G50" s="30"/>
      <c r="R50" s="30"/>
      <c r="S50" s="39">
        <v>15</v>
      </c>
      <c r="T50" s="40">
        <v>15</v>
      </c>
      <c r="U50" s="41">
        <v>15</v>
      </c>
      <c r="V50" s="39">
        <v>6</v>
      </c>
      <c r="W50" s="40">
        <v>6</v>
      </c>
      <c r="X50" s="41">
        <v>6</v>
      </c>
      <c r="Y50" s="39">
        <v>3</v>
      </c>
      <c r="Z50" s="40">
        <v>3</v>
      </c>
      <c r="AA50" s="41">
        <v>3</v>
      </c>
      <c r="AB50" s="39">
        <v>10</v>
      </c>
      <c r="AC50" s="40">
        <v>10</v>
      </c>
      <c r="AD50" s="41">
        <v>10</v>
      </c>
      <c r="AF50" s="30"/>
      <c r="AG50" s="46">
        <f t="shared" ref="AG50:AV50" si="49">(AG32-1)*4*4+AG15</f>
        <v>14</v>
      </c>
      <c r="AH50" s="47">
        <f t="shared" si="49"/>
        <v>190</v>
      </c>
      <c r="AI50" s="47">
        <f t="shared" si="49"/>
        <v>206</v>
      </c>
      <c r="AJ50" s="47">
        <f t="shared" si="49"/>
        <v>126</v>
      </c>
      <c r="AK50" s="47">
        <f t="shared" si="49"/>
        <v>7</v>
      </c>
      <c r="AL50" s="47">
        <f t="shared" si="49"/>
        <v>183</v>
      </c>
      <c r="AM50" s="47">
        <f t="shared" si="49"/>
        <v>199</v>
      </c>
      <c r="AN50" s="47">
        <f t="shared" si="49"/>
        <v>119</v>
      </c>
      <c r="AO50" s="47">
        <f t="shared" si="49"/>
        <v>2</v>
      </c>
      <c r="AP50" s="47">
        <f t="shared" si="49"/>
        <v>178</v>
      </c>
      <c r="AQ50" s="47">
        <f t="shared" si="49"/>
        <v>194</v>
      </c>
      <c r="AR50" s="47">
        <f t="shared" si="49"/>
        <v>114</v>
      </c>
      <c r="AS50" s="47">
        <f t="shared" si="49"/>
        <v>11</v>
      </c>
      <c r="AT50" s="47">
        <f t="shared" si="49"/>
        <v>187</v>
      </c>
      <c r="AU50" s="47">
        <f t="shared" si="49"/>
        <v>203</v>
      </c>
      <c r="AV50" s="48">
        <f t="shared" si="49"/>
        <v>123</v>
      </c>
      <c r="AW50" s="29">
        <f t="shared" si="29"/>
        <v>2056</v>
      </c>
      <c r="AX50" s="30"/>
    </row>
    <row r="51" spans="7:50">
      <c r="G51" s="30"/>
      <c r="R51" s="30"/>
      <c r="S51" s="33">
        <v>4</v>
      </c>
      <c r="T51" s="34">
        <v>4</v>
      </c>
      <c r="U51" s="35">
        <v>4</v>
      </c>
      <c r="V51" s="33">
        <v>9</v>
      </c>
      <c r="W51" s="34">
        <v>9</v>
      </c>
      <c r="X51" s="35">
        <v>9</v>
      </c>
      <c r="Y51" s="33">
        <v>16</v>
      </c>
      <c r="Z51" s="34">
        <v>16</v>
      </c>
      <c r="AA51" s="35">
        <v>16</v>
      </c>
      <c r="AB51" s="33">
        <v>5</v>
      </c>
      <c r="AC51" s="34">
        <v>5</v>
      </c>
      <c r="AD51" s="35">
        <v>5</v>
      </c>
      <c r="AF51" s="30"/>
      <c r="AG51" s="46">
        <f t="shared" ref="AG51:AV51" si="50">(AG33-1)*4*4+AG16</f>
        <v>238</v>
      </c>
      <c r="AH51" s="47">
        <f t="shared" si="50"/>
        <v>94</v>
      </c>
      <c r="AI51" s="47">
        <f t="shared" si="50"/>
        <v>46</v>
      </c>
      <c r="AJ51" s="47">
        <f t="shared" si="50"/>
        <v>158</v>
      </c>
      <c r="AK51" s="47">
        <f t="shared" si="50"/>
        <v>231</v>
      </c>
      <c r="AL51" s="47">
        <f t="shared" si="50"/>
        <v>87</v>
      </c>
      <c r="AM51" s="47">
        <f t="shared" si="50"/>
        <v>39</v>
      </c>
      <c r="AN51" s="47">
        <f t="shared" si="50"/>
        <v>151</v>
      </c>
      <c r="AO51" s="47">
        <f t="shared" si="50"/>
        <v>226</v>
      </c>
      <c r="AP51" s="47">
        <f t="shared" si="50"/>
        <v>82</v>
      </c>
      <c r="AQ51" s="47">
        <f t="shared" si="50"/>
        <v>34</v>
      </c>
      <c r="AR51" s="47">
        <f t="shared" si="50"/>
        <v>146</v>
      </c>
      <c r="AS51" s="47">
        <f t="shared" si="50"/>
        <v>235</v>
      </c>
      <c r="AT51" s="47">
        <f t="shared" si="50"/>
        <v>91</v>
      </c>
      <c r="AU51" s="47">
        <f t="shared" si="50"/>
        <v>43</v>
      </c>
      <c r="AV51" s="48">
        <f t="shared" si="50"/>
        <v>155</v>
      </c>
      <c r="AW51" s="29">
        <f t="shared" si="29"/>
        <v>2056</v>
      </c>
      <c r="AX51" s="30"/>
    </row>
    <row r="52" spans="7:50">
      <c r="G52" s="30"/>
      <c r="R52" s="30"/>
      <c r="S52" s="36">
        <v>4</v>
      </c>
      <c r="T52" s="37">
        <v>4</v>
      </c>
      <c r="U52" s="38">
        <v>4</v>
      </c>
      <c r="V52" s="36">
        <v>9</v>
      </c>
      <c r="W52" s="37">
        <v>9</v>
      </c>
      <c r="X52" s="38">
        <v>9</v>
      </c>
      <c r="Y52" s="36">
        <v>16</v>
      </c>
      <c r="Z52" s="37">
        <v>16</v>
      </c>
      <c r="AA52" s="38">
        <v>16</v>
      </c>
      <c r="AB52" s="36">
        <v>5</v>
      </c>
      <c r="AC52" s="37">
        <v>5</v>
      </c>
      <c r="AD52" s="38">
        <v>5</v>
      </c>
      <c r="AF52" s="30"/>
      <c r="AG52" s="46">
        <f t="shared" ref="AG52:AV52" si="51">(AG34-1)*4*4+AG17</f>
        <v>62</v>
      </c>
      <c r="AH52" s="47">
        <f t="shared" si="51"/>
        <v>142</v>
      </c>
      <c r="AI52" s="47">
        <f t="shared" si="51"/>
        <v>254</v>
      </c>
      <c r="AJ52" s="47">
        <f t="shared" si="51"/>
        <v>78</v>
      </c>
      <c r="AK52" s="47">
        <f t="shared" si="51"/>
        <v>55</v>
      </c>
      <c r="AL52" s="47">
        <f t="shared" si="51"/>
        <v>135</v>
      </c>
      <c r="AM52" s="47">
        <f t="shared" si="51"/>
        <v>247</v>
      </c>
      <c r="AN52" s="47">
        <f t="shared" si="51"/>
        <v>71</v>
      </c>
      <c r="AO52" s="47">
        <f t="shared" si="51"/>
        <v>50</v>
      </c>
      <c r="AP52" s="47">
        <f t="shared" si="51"/>
        <v>130</v>
      </c>
      <c r="AQ52" s="47">
        <f t="shared" si="51"/>
        <v>242</v>
      </c>
      <c r="AR52" s="47">
        <f t="shared" si="51"/>
        <v>66</v>
      </c>
      <c r="AS52" s="47">
        <f t="shared" si="51"/>
        <v>59</v>
      </c>
      <c r="AT52" s="47">
        <f t="shared" si="51"/>
        <v>139</v>
      </c>
      <c r="AU52" s="47">
        <f t="shared" si="51"/>
        <v>251</v>
      </c>
      <c r="AV52" s="48">
        <f t="shared" si="51"/>
        <v>75</v>
      </c>
      <c r="AW52" s="29">
        <f t="shared" si="29"/>
        <v>2056</v>
      </c>
      <c r="AX52" s="30"/>
    </row>
    <row r="53" spans="7:50" ht="18.600000000000001" thickBot="1">
      <c r="G53" s="30"/>
      <c r="R53" s="30"/>
      <c r="S53" s="39">
        <v>4</v>
      </c>
      <c r="T53" s="40">
        <v>4</v>
      </c>
      <c r="U53" s="41">
        <v>4</v>
      </c>
      <c r="V53" s="39">
        <v>9</v>
      </c>
      <c r="W53" s="40">
        <v>9</v>
      </c>
      <c r="X53" s="41">
        <v>9</v>
      </c>
      <c r="Y53" s="39">
        <v>16</v>
      </c>
      <c r="Z53" s="40">
        <v>16</v>
      </c>
      <c r="AA53" s="41">
        <v>16</v>
      </c>
      <c r="AB53" s="39">
        <v>5</v>
      </c>
      <c r="AC53" s="40">
        <v>5</v>
      </c>
      <c r="AD53" s="41">
        <v>5</v>
      </c>
      <c r="AF53" s="30"/>
      <c r="AG53" s="55">
        <f t="shared" ref="AG53:AV53" si="52">(AG35-1)*4*4+AG18</f>
        <v>222</v>
      </c>
      <c r="AH53" s="56">
        <f t="shared" si="52"/>
        <v>110</v>
      </c>
      <c r="AI53" s="56">
        <f t="shared" si="52"/>
        <v>30</v>
      </c>
      <c r="AJ53" s="56">
        <f t="shared" si="52"/>
        <v>174</v>
      </c>
      <c r="AK53" s="56">
        <f t="shared" si="52"/>
        <v>215</v>
      </c>
      <c r="AL53" s="56">
        <f t="shared" si="52"/>
        <v>103</v>
      </c>
      <c r="AM53" s="56">
        <f t="shared" si="52"/>
        <v>23</v>
      </c>
      <c r="AN53" s="56">
        <f t="shared" si="52"/>
        <v>167</v>
      </c>
      <c r="AO53" s="56">
        <f t="shared" si="52"/>
        <v>210</v>
      </c>
      <c r="AP53" s="56">
        <f t="shared" si="52"/>
        <v>98</v>
      </c>
      <c r="AQ53" s="56">
        <f t="shared" si="52"/>
        <v>18</v>
      </c>
      <c r="AR53" s="56">
        <f t="shared" si="52"/>
        <v>162</v>
      </c>
      <c r="AS53" s="56">
        <f t="shared" si="52"/>
        <v>219</v>
      </c>
      <c r="AT53" s="56">
        <f t="shared" si="52"/>
        <v>107</v>
      </c>
      <c r="AU53" s="56">
        <f t="shared" si="52"/>
        <v>27</v>
      </c>
      <c r="AV53" s="57">
        <f t="shared" si="52"/>
        <v>171</v>
      </c>
      <c r="AW53" s="29">
        <f t="shared" si="29"/>
        <v>2056</v>
      </c>
      <c r="AX53" s="30"/>
    </row>
    <row r="54" spans="7:50">
      <c r="G54" s="30"/>
      <c r="R54" s="30"/>
      <c r="S54" s="33">
        <v>14</v>
      </c>
      <c r="T54" s="34">
        <v>14</v>
      </c>
      <c r="U54" s="35">
        <v>14</v>
      </c>
      <c r="V54" s="33">
        <v>7</v>
      </c>
      <c r="W54" s="34">
        <v>7</v>
      </c>
      <c r="X54" s="35">
        <v>7</v>
      </c>
      <c r="Y54" s="33">
        <v>2</v>
      </c>
      <c r="Z54" s="34">
        <v>2</v>
      </c>
      <c r="AA54" s="35">
        <v>2</v>
      </c>
      <c r="AB54" s="33">
        <v>11</v>
      </c>
      <c r="AC54" s="34">
        <v>11</v>
      </c>
      <c r="AD54" s="35">
        <v>11</v>
      </c>
      <c r="AF54" s="30"/>
      <c r="AG54" s="29">
        <f>SUM(AG38:AG53)</f>
        <v>2056</v>
      </c>
      <c r="AH54" s="29">
        <f t="shared" ref="AH54:AV54" si="53">SUM(AH38:AH53)</f>
        <v>2056</v>
      </c>
      <c r="AI54" s="29">
        <f t="shared" si="53"/>
        <v>2056</v>
      </c>
      <c r="AJ54" s="29">
        <f t="shared" si="53"/>
        <v>2056</v>
      </c>
      <c r="AK54" s="29">
        <f t="shared" si="53"/>
        <v>2056</v>
      </c>
      <c r="AL54" s="29">
        <f t="shared" si="53"/>
        <v>2056</v>
      </c>
      <c r="AM54" s="29">
        <f t="shared" si="53"/>
        <v>2056</v>
      </c>
      <c r="AN54" s="29">
        <f t="shared" si="53"/>
        <v>2056</v>
      </c>
      <c r="AO54" s="29">
        <f t="shared" si="53"/>
        <v>2056</v>
      </c>
      <c r="AP54" s="29">
        <f t="shared" si="53"/>
        <v>2056</v>
      </c>
      <c r="AQ54" s="29">
        <f t="shared" si="53"/>
        <v>2056</v>
      </c>
      <c r="AR54" s="29">
        <f t="shared" si="53"/>
        <v>2056</v>
      </c>
      <c r="AS54" s="29">
        <f t="shared" si="53"/>
        <v>2056</v>
      </c>
      <c r="AT54" s="29">
        <f t="shared" si="53"/>
        <v>2056</v>
      </c>
      <c r="AU54" s="29">
        <f t="shared" si="53"/>
        <v>2056</v>
      </c>
      <c r="AV54" s="29">
        <f t="shared" si="53"/>
        <v>2056</v>
      </c>
      <c r="AW54" s="29">
        <f>SUM(AV53,AU52,AT51,AS50,AR49,AQ48,AP47,AO46,AN45,AM44,AL43,AK42,AJ41,AI40,AH39,AG38)</f>
        <v>2056</v>
      </c>
      <c r="AX54" s="30"/>
    </row>
    <row r="55" spans="7:50">
      <c r="G55" s="30"/>
      <c r="R55" s="30"/>
      <c r="S55" s="36">
        <v>14</v>
      </c>
      <c r="T55" s="37">
        <v>14</v>
      </c>
      <c r="U55" s="38">
        <v>14</v>
      </c>
      <c r="V55" s="36">
        <v>7</v>
      </c>
      <c r="W55" s="37">
        <v>7</v>
      </c>
      <c r="X55" s="38">
        <v>7</v>
      </c>
      <c r="Y55" s="36">
        <v>2</v>
      </c>
      <c r="Z55" s="37">
        <v>2</v>
      </c>
      <c r="AA55" s="38">
        <v>2</v>
      </c>
      <c r="AB55" s="36">
        <v>11</v>
      </c>
      <c r="AC55" s="37">
        <v>11</v>
      </c>
      <c r="AD55" s="38">
        <v>11</v>
      </c>
      <c r="AF55" s="30"/>
      <c r="AX55" s="30"/>
    </row>
    <row r="56" spans="7:50" ht="18.600000000000001" thickBot="1">
      <c r="G56" s="30"/>
      <c r="R56" s="30"/>
      <c r="S56" s="39">
        <v>14</v>
      </c>
      <c r="T56" s="40">
        <v>14</v>
      </c>
      <c r="U56" s="41">
        <v>14</v>
      </c>
      <c r="V56" s="39">
        <v>7</v>
      </c>
      <c r="W56" s="40">
        <v>7</v>
      </c>
      <c r="X56" s="41">
        <v>7</v>
      </c>
      <c r="Y56" s="39">
        <v>2</v>
      </c>
      <c r="Z56" s="40">
        <v>2</v>
      </c>
      <c r="AA56" s="41">
        <v>2</v>
      </c>
      <c r="AB56" s="39">
        <v>11</v>
      </c>
      <c r="AC56" s="40">
        <v>11</v>
      </c>
      <c r="AD56" s="41">
        <v>11</v>
      </c>
      <c r="AF56" s="30"/>
      <c r="AG56" s="29" t="s">
        <v>46</v>
      </c>
      <c r="AH56" s="29" t="s">
        <v>44</v>
      </c>
      <c r="AW56" s="29">
        <f>SUM(AV57,AU58,AT59,AS60,AR61,AQ62,AP63,AO64,AN65,AM66,AL67,AK68,AJ69,AI70,AH71,AG72)</f>
        <v>2056</v>
      </c>
      <c r="AX56" s="30"/>
    </row>
    <row r="57" spans="7:50" ht="19.2" thickTop="1" thickBot="1">
      <c r="G57" s="30"/>
      <c r="R57" s="30"/>
      <c r="AF57" s="30"/>
      <c r="AG57" s="86">
        <f>(AG3-1)*4*4+AG20</f>
        <v>1</v>
      </c>
      <c r="AH57" s="87">
        <f t="shared" ref="AH57:AV57" si="54">(AH3-1)*4*4+AH20</f>
        <v>12</v>
      </c>
      <c r="AI57" s="87">
        <f t="shared" si="54"/>
        <v>13</v>
      </c>
      <c r="AJ57" s="88">
        <f t="shared" si="54"/>
        <v>8</v>
      </c>
      <c r="AK57" s="89">
        <f t="shared" si="54"/>
        <v>177</v>
      </c>
      <c r="AL57" s="87">
        <f t="shared" si="54"/>
        <v>188</v>
      </c>
      <c r="AM57" s="87">
        <f t="shared" si="54"/>
        <v>189</v>
      </c>
      <c r="AN57" s="88">
        <f t="shared" si="54"/>
        <v>184</v>
      </c>
      <c r="AO57" s="89">
        <f t="shared" si="54"/>
        <v>193</v>
      </c>
      <c r="AP57" s="87">
        <f t="shared" si="54"/>
        <v>204</v>
      </c>
      <c r="AQ57" s="87">
        <f t="shared" si="54"/>
        <v>205</v>
      </c>
      <c r="AR57" s="88">
        <f t="shared" si="54"/>
        <v>200</v>
      </c>
      <c r="AS57" s="89">
        <f t="shared" si="54"/>
        <v>113</v>
      </c>
      <c r="AT57" s="87">
        <f t="shared" si="54"/>
        <v>124</v>
      </c>
      <c r="AU57" s="87">
        <f t="shared" si="54"/>
        <v>125</v>
      </c>
      <c r="AV57" s="90">
        <f t="shared" si="54"/>
        <v>120</v>
      </c>
      <c r="AW57" s="29">
        <f>SUM(AG57:AV57)</f>
        <v>2056</v>
      </c>
      <c r="AX57" s="30"/>
    </row>
    <row r="58" spans="7:50">
      <c r="G58" s="30"/>
      <c r="R58" s="30"/>
      <c r="S58" s="33">
        <v>2</v>
      </c>
      <c r="T58" s="34">
        <v>7</v>
      </c>
      <c r="U58" s="35">
        <v>6</v>
      </c>
      <c r="V58" s="33">
        <v>2</v>
      </c>
      <c r="W58" s="34">
        <v>7</v>
      </c>
      <c r="X58" s="35">
        <v>6</v>
      </c>
      <c r="Y58" s="33">
        <v>2</v>
      </c>
      <c r="Z58" s="34">
        <v>7</v>
      </c>
      <c r="AA58" s="35">
        <v>6</v>
      </c>
      <c r="AB58" s="33">
        <v>2</v>
      </c>
      <c r="AC58" s="34">
        <v>7</v>
      </c>
      <c r="AD58" s="35">
        <v>6</v>
      </c>
      <c r="AF58" s="30"/>
      <c r="AG58" s="91">
        <f t="shared" ref="AG58:AV58" si="55">(AG4-1)*4*4+AG21</f>
        <v>15</v>
      </c>
      <c r="AH58" s="47">
        <f t="shared" si="55"/>
        <v>6</v>
      </c>
      <c r="AI58" s="47">
        <f t="shared" si="55"/>
        <v>3</v>
      </c>
      <c r="AJ58" s="54">
        <f t="shared" si="55"/>
        <v>10</v>
      </c>
      <c r="AK58" s="53">
        <f t="shared" si="55"/>
        <v>191</v>
      </c>
      <c r="AL58" s="47">
        <f t="shared" si="55"/>
        <v>182</v>
      </c>
      <c r="AM58" s="47">
        <f t="shared" si="55"/>
        <v>179</v>
      </c>
      <c r="AN58" s="54">
        <f t="shared" si="55"/>
        <v>186</v>
      </c>
      <c r="AO58" s="53">
        <f t="shared" si="55"/>
        <v>207</v>
      </c>
      <c r="AP58" s="47">
        <f t="shared" si="55"/>
        <v>198</v>
      </c>
      <c r="AQ58" s="47">
        <f t="shared" si="55"/>
        <v>195</v>
      </c>
      <c r="AR58" s="54">
        <f t="shared" si="55"/>
        <v>202</v>
      </c>
      <c r="AS58" s="53">
        <f t="shared" si="55"/>
        <v>127</v>
      </c>
      <c r="AT58" s="47">
        <f t="shared" si="55"/>
        <v>118</v>
      </c>
      <c r="AU58" s="47">
        <f t="shared" si="55"/>
        <v>115</v>
      </c>
      <c r="AV58" s="92">
        <f t="shared" si="55"/>
        <v>122</v>
      </c>
      <c r="AW58" s="29">
        <f t="shared" ref="AW58:AW74" si="56">SUM(AG58:AV58)</f>
        <v>2056</v>
      </c>
      <c r="AX58" s="30"/>
    </row>
    <row r="59" spans="7:50">
      <c r="G59" s="30"/>
      <c r="R59" s="30"/>
      <c r="S59" s="36">
        <v>9</v>
      </c>
      <c r="T59" s="37">
        <v>5</v>
      </c>
      <c r="U59" s="38">
        <v>1</v>
      </c>
      <c r="V59" s="36">
        <v>9</v>
      </c>
      <c r="W59" s="37">
        <v>5</v>
      </c>
      <c r="X59" s="38">
        <v>1</v>
      </c>
      <c r="Y59" s="36">
        <v>9</v>
      </c>
      <c r="Z59" s="37">
        <v>5</v>
      </c>
      <c r="AA59" s="38">
        <v>1</v>
      </c>
      <c r="AB59" s="36">
        <v>9</v>
      </c>
      <c r="AC59" s="37">
        <v>5</v>
      </c>
      <c r="AD59" s="38">
        <v>1</v>
      </c>
      <c r="AF59" s="30"/>
      <c r="AG59" s="91">
        <f t="shared" ref="AG59:AV59" si="57">(AG5-1)*4*4+AG22</f>
        <v>4</v>
      </c>
      <c r="AH59" s="47">
        <f t="shared" si="57"/>
        <v>9</v>
      </c>
      <c r="AI59" s="47">
        <f t="shared" si="57"/>
        <v>16</v>
      </c>
      <c r="AJ59" s="54">
        <f t="shared" si="57"/>
        <v>5</v>
      </c>
      <c r="AK59" s="53">
        <f t="shared" si="57"/>
        <v>180</v>
      </c>
      <c r="AL59" s="47">
        <f t="shared" si="57"/>
        <v>185</v>
      </c>
      <c r="AM59" s="47">
        <f t="shared" si="57"/>
        <v>192</v>
      </c>
      <c r="AN59" s="54">
        <f t="shared" si="57"/>
        <v>181</v>
      </c>
      <c r="AO59" s="53">
        <f t="shared" si="57"/>
        <v>196</v>
      </c>
      <c r="AP59" s="47">
        <f t="shared" si="57"/>
        <v>201</v>
      </c>
      <c r="AQ59" s="47">
        <f t="shared" si="57"/>
        <v>208</v>
      </c>
      <c r="AR59" s="54">
        <f t="shared" si="57"/>
        <v>197</v>
      </c>
      <c r="AS59" s="53">
        <f t="shared" si="57"/>
        <v>116</v>
      </c>
      <c r="AT59" s="47">
        <f t="shared" si="57"/>
        <v>121</v>
      </c>
      <c r="AU59" s="47">
        <f t="shared" si="57"/>
        <v>128</v>
      </c>
      <c r="AV59" s="92">
        <f t="shared" si="57"/>
        <v>117</v>
      </c>
      <c r="AW59" s="29">
        <f t="shared" si="56"/>
        <v>2056</v>
      </c>
      <c r="AX59" s="30"/>
    </row>
    <row r="60" spans="7:50" ht="18.600000000000001" thickBot="1">
      <c r="G60" s="30"/>
      <c r="R60" s="30"/>
      <c r="S60" s="39">
        <v>4</v>
      </c>
      <c r="T60" s="40">
        <v>3</v>
      </c>
      <c r="U60" s="41">
        <v>8</v>
      </c>
      <c r="V60" s="39">
        <v>4</v>
      </c>
      <c r="W60" s="40">
        <v>3</v>
      </c>
      <c r="X60" s="41">
        <v>8</v>
      </c>
      <c r="Y60" s="39">
        <v>4</v>
      </c>
      <c r="Z60" s="40">
        <v>3</v>
      </c>
      <c r="AA60" s="41">
        <v>8</v>
      </c>
      <c r="AB60" s="39">
        <v>4</v>
      </c>
      <c r="AC60" s="40">
        <v>3</v>
      </c>
      <c r="AD60" s="41">
        <v>8</v>
      </c>
      <c r="AF60" s="30"/>
      <c r="AG60" s="93">
        <f t="shared" ref="AG60:AV60" si="58">(AG6-1)*4*4+AG23</f>
        <v>14</v>
      </c>
      <c r="AH60" s="59">
        <f t="shared" si="58"/>
        <v>7</v>
      </c>
      <c r="AI60" s="59">
        <f t="shared" si="58"/>
        <v>2</v>
      </c>
      <c r="AJ60" s="60">
        <f t="shared" si="58"/>
        <v>11</v>
      </c>
      <c r="AK60" s="58">
        <f t="shared" si="58"/>
        <v>190</v>
      </c>
      <c r="AL60" s="59">
        <f t="shared" si="58"/>
        <v>183</v>
      </c>
      <c r="AM60" s="59">
        <f t="shared" si="58"/>
        <v>178</v>
      </c>
      <c r="AN60" s="60">
        <f t="shared" si="58"/>
        <v>187</v>
      </c>
      <c r="AO60" s="58">
        <f t="shared" si="58"/>
        <v>206</v>
      </c>
      <c r="AP60" s="59">
        <f t="shared" si="58"/>
        <v>199</v>
      </c>
      <c r="AQ60" s="59">
        <f t="shared" si="58"/>
        <v>194</v>
      </c>
      <c r="AR60" s="60">
        <f t="shared" si="58"/>
        <v>203</v>
      </c>
      <c r="AS60" s="58">
        <f t="shared" si="58"/>
        <v>126</v>
      </c>
      <c r="AT60" s="59">
        <f t="shared" si="58"/>
        <v>119</v>
      </c>
      <c r="AU60" s="59">
        <f t="shared" si="58"/>
        <v>114</v>
      </c>
      <c r="AV60" s="94">
        <f t="shared" si="58"/>
        <v>123</v>
      </c>
      <c r="AW60" s="29">
        <f t="shared" si="56"/>
        <v>2056</v>
      </c>
      <c r="AX60" s="30"/>
    </row>
    <row r="61" spans="7:50">
      <c r="G61" s="30"/>
      <c r="R61" s="30"/>
      <c r="S61" s="33">
        <v>2</v>
      </c>
      <c r="T61" s="34">
        <v>7</v>
      </c>
      <c r="U61" s="35">
        <v>6</v>
      </c>
      <c r="V61" s="33">
        <v>2</v>
      </c>
      <c r="W61" s="34">
        <v>7</v>
      </c>
      <c r="X61" s="35">
        <v>6</v>
      </c>
      <c r="Y61" s="33">
        <v>2</v>
      </c>
      <c r="Z61" s="34">
        <v>7</v>
      </c>
      <c r="AA61" s="35">
        <v>6</v>
      </c>
      <c r="AB61" s="33">
        <v>2</v>
      </c>
      <c r="AC61" s="34">
        <v>7</v>
      </c>
      <c r="AD61" s="35">
        <v>6</v>
      </c>
      <c r="AF61" s="30"/>
      <c r="AG61" s="95">
        <f t="shared" ref="AG61:AV61" si="59">(AG7-1)*4*4+AG24</f>
        <v>225</v>
      </c>
      <c r="AH61" s="51">
        <f t="shared" si="59"/>
        <v>236</v>
      </c>
      <c r="AI61" s="51">
        <f t="shared" si="59"/>
        <v>237</v>
      </c>
      <c r="AJ61" s="52">
        <f t="shared" si="59"/>
        <v>232</v>
      </c>
      <c r="AK61" s="50">
        <f t="shared" si="59"/>
        <v>81</v>
      </c>
      <c r="AL61" s="51">
        <f t="shared" si="59"/>
        <v>92</v>
      </c>
      <c r="AM61" s="51">
        <f t="shared" si="59"/>
        <v>93</v>
      </c>
      <c r="AN61" s="52">
        <f t="shared" si="59"/>
        <v>88</v>
      </c>
      <c r="AO61" s="50">
        <f t="shared" si="59"/>
        <v>33</v>
      </c>
      <c r="AP61" s="51">
        <f t="shared" si="59"/>
        <v>44</v>
      </c>
      <c r="AQ61" s="51">
        <f t="shared" si="59"/>
        <v>45</v>
      </c>
      <c r="AR61" s="52">
        <f t="shared" si="59"/>
        <v>40</v>
      </c>
      <c r="AS61" s="50">
        <f t="shared" si="59"/>
        <v>145</v>
      </c>
      <c r="AT61" s="51">
        <f t="shared" si="59"/>
        <v>156</v>
      </c>
      <c r="AU61" s="51">
        <f t="shared" si="59"/>
        <v>157</v>
      </c>
      <c r="AV61" s="96">
        <f t="shared" si="59"/>
        <v>152</v>
      </c>
      <c r="AW61" s="29">
        <f t="shared" si="56"/>
        <v>2056</v>
      </c>
      <c r="AX61" s="30"/>
    </row>
    <row r="62" spans="7:50">
      <c r="G62" s="30"/>
      <c r="R62" s="30"/>
      <c r="S62" s="36">
        <v>9</v>
      </c>
      <c r="T62" s="37">
        <v>5</v>
      </c>
      <c r="U62" s="38">
        <v>1</v>
      </c>
      <c r="V62" s="36">
        <v>9</v>
      </c>
      <c r="W62" s="37">
        <v>5</v>
      </c>
      <c r="X62" s="38">
        <v>1</v>
      </c>
      <c r="Y62" s="36">
        <v>9</v>
      </c>
      <c r="Z62" s="37">
        <v>5</v>
      </c>
      <c r="AA62" s="38">
        <v>1</v>
      </c>
      <c r="AB62" s="36">
        <v>9</v>
      </c>
      <c r="AC62" s="37">
        <v>5</v>
      </c>
      <c r="AD62" s="38">
        <v>1</v>
      </c>
      <c r="AF62" s="30"/>
      <c r="AG62" s="91">
        <f t="shared" ref="AG62:AV62" si="60">(AG8-1)*4*4+AG25</f>
        <v>239</v>
      </c>
      <c r="AH62" s="47">
        <f t="shared" si="60"/>
        <v>230</v>
      </c>
      <c r="AI62" s="47">
        <f t="shared" si="60"/>
        <v>227</v>
      </c>
      <c r="AJ62" s="54">
        <f t="shared" si="60"/>
        <v>234</v>
      </c>
      <c r="AK62" s="53">
        <f t="shared" si="60"/>
        <v>95</v>
      </c>
      <c r="AL62" s="47">
        <f t="shared" si="60"/>
        <v>86</v>
      </c>
      <c r="AM62" s="47">
        <f t="shared" si="60"/>
        <v>83</v>
      </c>
      <c r="AN62" s="54">
        <f t="shared" si="60"/>
        <v>90</v>
      </c>
      <c r="AO62" s="53">
        <f t="shared" si="60"/>
        <v>47</v>
      </c>
      <c r="AP62" s="47">
        <f t="shared" si="60"/>
        <v>38</v>
      </c>
      <c r="AQ62" s="47">
        <f t="shared" si="60"/>
        <v>35</v>
      </c>
      <c r="AR62" s="54">
        <f t="shared" si="60"/>
        <v>42</v>
      </c>
      <c r="AS62" s="53">
        <f t="shared" si="60"/>
        <v>159</v>
      </c>
      <c r="AT62" s="47">
        <f t="shared" si="60"/>
        <v>150</v>
      </c>
      <c r="AU62" s="47">
        <f t="shared" si="60"/>
        <v>147</v>
      </c>
      <c r="AV62" s="92">
        <f t="shared" si="60"/>
        <v>154</v>
      </c>
      <c r="AW62" s="29">
        <f t="shared" si="56"/>
        <v>2056</v>
      </c>
      <c r="AX62" s="30"/>
    </row>
    <row r="63" spans="7:50" ht="18.600000000000001" thickBot="1">
      <c r="G63" s="30"/>
      <c r="R63" s="30"/>
      <c r="S63" s="39">
        <v>4</v>
      </c>
      <c r="T63" s="40">
        <v>3</v>
      </c>
      <c r="U63" s="41">
        <v>8</v>
      </c>
      <c r="V63" s="39">
        <v>4</v>
      </c>
      <c r="W63" s="40">
        <v>3</v>
      </c>
      <c r="X63" s="41">
        <v>8</v>
      </c>
      <c r="Y63" s="39">
        <v>4</v>
      </c>
      <c r="Z63" s="40">
        <v>3</v>
      </c>
      <c r="AA63" s="41">
        <v>8</v>
      </c>
      <c r="AB63" s="39">
        <v>4</v>
      </c>
      <c r="AC63" s="40">
        <v>3</v>
      </c>
      <c r="AD63" s="41">
        <v>8</v>
      </c>
      <c r="AF63" s="30"/>
      <c r="AG63" s="91">
        <f t="shared" ref="AG63:AV63" si="61">(AG9-1)*4*4+AG26</f>
        <v>228</v>
      </c>
      <c r="AH63" s="47">
        <f t="shared" si="61"/>
        <v>233</v>
      </c>
      <c r="AI63" s="47">
        <f t="shared" si="61"/>
        <v>240</v>
      </c>
      <c r="AJ63" s="54">
        <f t="shared" si="61"/>
        <v>229</v>
      </c>
      <c r="AK63" s="53">
        <f t="shared" si="61"/>
        <v>84</v>
      </c>
      <c r="AL63" s="47">
        <f t="shared" si="61"/>
        <v>89</v>
      </c>
      <c r="AM63" s="47">
        <f t="shared" si="61"/>
        <v>96</v>
      </c>
      <c r="AN63" s="54">
        <f t="shared" si="61"/>
        <v>85</v>
      </c>
      <c r="AO63" s="53">
        <f t="shared" si="61"/>
        <v>36</v>
      </c>
      <c r="AP63" s="47">
        <f t="shared" si="61"/>
        <v>41</v>
      </c>
      <c r="AQ63" s="47">
        <f t="shared" si="61"/>
        <v>48</v>
      </c>
      <c r="AR63" s="54">
        <f t="shared" si="61"/>
        <v>37</v>
      </c>
      <c r="AS63" s="53">
        <f t="shared" si="61"/>
        <v>148</v>
      </c>
      <c r="AT63" s="47">
        <f t="shared" si="61"/>
        <v>153</v>
      </c>
      <c r="AU63" s="47">
        <f t="shared" si="61"/>
        <v>160</v>
      </c>
      <c r="AV63" s="92">
        <f t="shared" si="61"/>
        <v>149</v>
      </c>
      <c r="AW63" s="29">
        <f t="shared" si="56"/>
        <v>2056</v>
      </c>
      <c r="AX63" s="30"/>
    </row>
    <row r="64" spans="7:50" ht="18.600000000000001" thickBot="1">
      <c r="G64" s="30"/>
      <c r="R64" s="30"/>
      <c r="S64" s="33">
        <v>2</v>
      </c>
      <c r="T64" s="34">
        <v>7</v>
      </c>
      <c r="U64" s="35">
        <v>6</v>
      </c>
      <c r="V64" s="33">
        <v>2</v>
      </c>
      <c r="W64" s="34">
        <v>7</v>
      </c>
      <c r="X64" s="35">
        <v>6</v>
      </c>
      <c r="Y64" s="33">
        <v>2</v>
      </c>
      <c r="Z64" s="34">
        <v>7</v>
      </c>
      <c r="AA64" s="35">
        <v>6</v>
      </c>
      <c r="AB64" s="33">
        <v>2</v>
      </c>
      <c r="AC64" s="34">
        <v>7</v>
      </c>
      <c r="AD64" s="35">
        <v>6</v>
      </c>
      <c r="AF64" s="30"/>
      <c r="AG64" s="93">
        <f t="shared" ref="AG64:AV64" si="62">(AG10-1)*4*4+AG27</f>
        <v>238</v>
      </c>
      <c r="AH64" s="59">
        <f t="shared" si="62"/>
        <v>231</v>
      </c>
      <c r="AI64" s="59">
        <f t="shared" si="62"/>
        <v>226</v>
      </c>
      <c r="AJ64" s="60">
        <f t="shared" si="62"/>
        <v>235</v>
      </c>
      <c r="AK64" s="58">
        <f t="shared" si="62"/>
        <v>94</v>
      </c>
      <c r="AL64" s="59">
        <f t="shared" si="62"/>
        <v>87</v>
      </c>
      <c r="AM64" s="59">
        <f t="shared" si="62"/>
        <v>82</v>
      </c>
      <c r="AN64" s="60">
        <f t="shared" si="62"/>
        <v>91</v>
      </c>
      <c r="AO64" s="58">
        <f t="shared" si="62"/>
        <v>46</v>
      </c>
      <c r="AP64" s="59">
        <f t="shared" si="62"/>
        <v>39</v>
      </c>
      <c r="AQ64" s="59">
        <f t="shared" si="62"/>
        <v>34</v>
      </c>
      <c r="AR64" s="60">
        <f t="shared" si="62"/>
        <v>43</v>
      </c>
      <c r="AS64" s="58">
        <f t="shared" si="62"/>
        <v>158</v>
      </c>
      <c r="AT64" s="59">
        <f t="shared" si="62"/>
        <v>151</v>
      </c>
      <c r="AU64" s="59">
        <f t="shared" si="62"/>
        <v>146</v>
      </c>
      <c r="AV64" s="94">
        <f t="shared" si="62"/>
        <v>155</v>
      </c>
      <c r="AW64" s="29">
        <f t="shared" si="56"/>
        <v>2056</v>
      </c>
      <c r="AX64" s="30"/>
    </row>
    <row r="65" spans="7:50">
      <c r="G65" s="30"/>
      <c r="R65" s="30"/>
      <c r="S65" s="36">
        <v>9</v>
      </c>
      <c r="T65" s="37">
        <v>5</v>
      </c>
      <c r="U65" s="38">
        <v>1</v>
      </c>
      <c r="V65" s="36">
        <v>9</v>
      </c>
      <c r="W65" s="37">
        <v>5</v>
      </c>
      <c r="X65" s="38">
        <v>1</v>
      </c>
      <c r="Y65" s="36">
        <v>9</v>
      </c>
      <c r="Z65" s="37">
        <v>5</v>
      </c>
      <c r="AA65" s="38">
        <v>1</v>
      </c>
      <c r="AB65" s="36">
        <v>9</v>
      </c>
      <c r="AC65" s="37">
        <v>5</v>
      </c>
      <c r="AD65" s="38">
        <v>1</v>
      </c>
      <c r="AF65" s="30"/>
      <c r="AG65" s="95">
        <f t="shared" ref="AG65:AV65" si="63">(AG11-1)*4*4+AG28</f>
        <v>49</v>
      </c>
      <c r="AH65" s="51">
        <f t="shared" si="63"/>
        <v>60</v>
      </c>
      <c r="AI65" s="51">
        <f t="shared" si="63"/>
        <v>61</v>
      </c>
      <c r="AJ65" s="52">
        <f t="shared" si="63"/>
        <v>56</v>
      </c>
      <c r="AK65" s="50">
        <f t="shared" si="63"/>
        <v>129</v>
      </c>
      <c r="AL65" s="51">
        <f t="shared" si="63"/>
        <v>140</v>
      </c>
      <c r="AM65" s="51">
        <f t="shared" si="63"/>
        <v>141</v>
      </c>
      <c r="AN65" s="52">
        <f t="shared" si="63"/>
        <v>136</v>
      </c>
      <c r="AO65" s="50">
        <f t="shared" si="63"/>
        <v>241</v>
      </c>
      <c r="AP65" s="51">
        <f t="shared" si="63"/>
        <v>252</v>
      </c>
      <c r="AQ65" s="51">
        <f t="shared" si="63"/>
        <v>253</v>
      </c>
      <c r="AR65" s="52">
        <f t="shared" si="63"/>
        <v>248</v>
      </c>
      <c r="AS65" s="50">
        <f t="shared" si="63"/>
        <v>65</v>
      </c>
      <c r="AT65" s="51">
        <f t="shared" si="63"/>
        <v>76</v>
      </c>
      <c r="AU65" s="51">
        <f t="shared" si="63"/>
        <v>77</v>
      </c>
      <c r="AV65" s="96">
        <f t="shared" si="63"/>
        <v>72</v>
      </c>
      <c r="AW65" s="29">
        <f t="shared" si="56"/>
        <v>2056</v>
      </c>
      <c r="AX65" s="30"/>
    </row>
    <row r="66" spans="7:50" ht="18.600000000000001" thickBot="1">
      <c r="G66" s="30"/>
      <c r="R66" s="30"/>
      <c r="S66" s="39">
        <v>4</v>
      </c>
      <c r="T66" s="40">
        <v>3</v>
      </c>
      <c r="U66" s="41">
        <v>8</v>
      </c>
      <c r="V66" s="39">
        <v>4</v>
      </c>
      <c r="W66" s="40">
        <v>3</v>
      </c>
      <c r="X66" s="41">
        <v>8</v>
      </c>
      <c r="Y66" s="39">
        <v>4</v>
      </c>
      <c r="Z66" s="40">
        <v>3</v>
      </c>
      <c r="AA66" s="41">
        <v>8</v>
      </c>
      <c r="AB66" s="39">
        <v>4</v>
      </c>
      <c r="AC66" s="40">
        <v>3</v>
      </c>
      <c r="AD66" s="41">
        <v>8</v>
      </c>
      <c r="AF66" s="30"/>
      <c r="AG66" s="91">
        <f t="shared" ref="AG66:AV66" si="64">(AG12-1)*4*4+AG29</f>
        <v>63</v>
      </c>
      <c r="AH66" s="47">
        <f t="shared" si="64"/>
        <v>54</v>
      </c>
      <c r="AI66" s="47">
        <f t="shared" si="64"/>
        <v>51</v>
      </c>
      <c r="AJ66" s="54">
        <f t="shared" si="64"/>
        <v>58</v>
      </c>
      <c r="AK66" s="53">
        <f t="shared" si="64"/>
        <v>143</v>
      </c>
      <c r="AL66" s="47">
        <f t="shared" si="64"/>
        <v>134</v>
      </c>
      <c r="AM66" s="47">
        <f t="shared" si="64"/>
        <v>131</v>
      </c>
      <c r="AN66" s="54">
        <f t="shared" si="64"/>
        <v>138</v>
      </c>
      <c r="AO66" s="53">
        <f t="shared" si="64"/>
        <v>255</v>
      </c>
      <c r="AP66" s="47">
        <f t="shared" si="64"/>
        <v>246</v>
      </c>
      <c r="AQ66" s="47">
        <f t="shared" si="64"/>
        <v>243</v>
      </c>
      <c r="AR66" s="54">
        <f t="shared" si="64"/>
        <v>250</v>
      </c>
      <c r="AS66" s="53">
        <f t="shared" si="64"/>
        <v>79</v>
      </c>
      <c r="AT66" s="47">
        <f t="shared" si="64"/>
        <v>70</v>
      </c>
      <c r="AU66" s="47">
        <f t="shared" si="64"/>
        <v>67</v>
      </c>
      <c r="AV66" s="92">
        <f t="shared" si="64"/>
        <v>74</v>
      </c>
      <c r="AW66" s="29">
        <f t="shared" si="56"/>
        <v>2056</v>
      </c>
      <c r="AX66" s="30"/>
    </row>
    <row r="67" spans="7:50">
      <c r="G67" s="30"/>
      <c r="R67" s="30"/>
      <c r="S67" s="33">
        <v>2</v>
      </c>
      <c r="T67" s="34">
        <v>7</v>
      </c>
      <c r="U67" s="35">
        <v>6</v>
      </c>
      <c r="V67" s="33">
        <v>2</v>
      </c>
      <c r="W67" s="34">
        <v>7</v>
      </c>
      <c r="X67" s="35">
        <v>6</v>
      </c>
      <c r="Y67" s="33">
        <v>2</v>
      </c>
      <c r="Z67" s="34">
        <v>7</v>
      </c>
      <c r="AA67" s="35">
        <v>6</v>
      </c>
      <c r="AB67" s="33">
        <v>2</v>
      </c>
      <c r="AC67" s="34">
        <v>7</v>
      </c>
      <c r="AD67" s="35">
        <v>6</v>
      </c>
      <c r="AF67" s="30"/>
      <c r="AG67" s="91">
        <f t="shared" ref="AG67:AV67" si="65">(AG13-1)*4*4+AG30</f>
        <v>52</v>
      </c>
      <c r="AH67" s="47">
        <f t="shared" si="65"/>
        <v>57</v>
      </c>
      <c r="AI67" s="47">
        <f t="shared" si="65"/>
        <v>64</v>
      </c>
      <c r="AJ67" s="54">
        <f t="shared" si="65"/>
        <v>53</v>
      </c>
      <c r="AK67" s="53">
        <f t="shared" si="65"/>
        <v>132</v>
      </c>
      <c r="AL67" s="47">
        <f t="shared" si="65"/>
        <v>137</v>
      </c>
      <c r="AM67" s="47">
        <f t="shared" si="65"/>
        <v>144</v>
      </c>
      <c r="AN67" s="54">
        <f t="shared" si="65"/>
        <v>133</v>
      </c>
      <c r="AO67" s="53">
        <f t="shared" si="65"/>
        <v>244</v>
      </c>
      <c r="AP67" s="47">
        <f t="shared" si="65"/>
        <v>249</v>
      </c>
      <c r="AQ67" s="47">
        <f t="shared" si="65"/>
        <v>256</v>
      </c>
      <c r="AR67" s="54">
        <f t="shared" si="65"/>
        <v>245</v>
      </c>
      <c r="AS67" s="53">
        <f t="shared" si="65"/>
        <v>68</v>
      </c>
      <c r="AT67" s="47">
        <f t="shared" si="65"/>
        <v>73</v>
      </c>
      <c r="AU67" s="47">
        <f t="shared" si="65"/>
        <v>80</v>
      </c>
      <c r="AV67" s="92">
        <f t="shared" si="65"/>
        <v>69</v>
      </c>
      <c r="AW67" s="29">
        <f t="shared" si="56"/>
        <v>2056</v>
      </c>
      <c r="AX67" s="30"/>
    </row>
    <row r="68" spans="7:50" ht="18.600000000000001" thickBot="1">
      <c r="G68" s="30"/>
      <c r="R68" s="30"/>
      <c r="S68" s="36">
        <v>9</v>
      </c>
      <c r="T68" s="37">
        <v>5</v>
      </c>
      <c r="U68" s="38">
        <v>1</v>
      </c>
      <c r="V68" s="36">
        <v>9</v>
      </c>
      <c r="W68" s="37">
        <v>5</v>
      </c>
      <c r="X68" s="38">
        <v>1</v>
      </c>
      <c r="Y68" s="36">
        <v>9</v>
      </c>
      <c r="Z68" s="37">
        <v>5</v>
      </c>
      <c r="AA68" s="38">
        <v>1</v>
      </c>
      <c r="AB68" s="36">
        <v>9</v>
      </c>
      <c r="AC68" s="37">
        <v>5</v>
      </c>
      <c r="AD68" s="38">
        <v>1</v>
      </c>
      <c r="AF68" s="30"/>
      <c r="AG68" s="93">
        <f t="shared" ref="AG68:AV68" si="66">(AG14-1)*4*4+AG31</f>
        <v>62</v>
      </c>
      <c r="AH68" s="59">
        <f t="shared" si="66"/>
        <v>55</v>
      </c>
      <c r="AI68" s="59">
        <f t="shared" si="66"/>
        <v>50</v>
      </c>
      <c r="AJ68" s="60">
        <f t="shared" si="66"/>
        <v>59</v>
      </c>
      <c r="AK68" s="58">
        <f t="shared" si="66"/>
        <v>142</v>
      </c>
      <c r="AL68" s="59">
        <f t="shared" si="66"/>
        <v>135</v>
      </c>
      <c r="AM68" s="59">
        <f t="shared" si="66"/>
        <v>130</v>
      </c>
      <c r="AN68" s="60">
        <f t="shared" si="66"/>
        <v>139</v>
      </c>
      <c r="AO68" s="58">
        <f t="shared" si="66"/>
        <v>254</v>
      </c>
      <c r="AP68" s="59">
        <f t="shared" si="66"/>
        <v>247</v>
      </c>
      <c r="AQ68" s="59">
        <f t="shared" si="66"/>
        <v>242</v>
      </c>
      <c r="AR68" s="60">
        <f t="shared" si="66"/>
        <v>251</v>
      </c>
      <c r="AS68" s="58">
        <f t="shared" si="66"/>
        <v>78</v>
      </c>
      <c r="AT68" s="59">
        <f t="shared" si="66"/>
        <v>71</v>
      </c>
      <c r="AU68" s="59">
        <f t="shared" si="66"/>
        <v>66</v>
      </c>
      <c r="AV68" s="94">
        <f t="shared" si="66"/>
        <v>75</v>
      </c>
      <c r="AW68" s="29">
        <f t="shared" si="56"/>
        <v>2056</v>
      </c>
      <c r="AX68" s="30"/>
    </row>
    <row r="69" spans="7:50" ht="18.600000000000001" thickBot="1">
      <c r="G69" s="30"/>
      <c r="R69" s="30"/>
      <c r="S69" s="39">
        <v>4</v>
      </c>
      <c r="T69" s="40">
        <v>3</v>
      </c>
      <c r="U69" s="41">
        <v>8</v>
      </c>
      <c r="V69" s="39">
        <v>4</v>
      </c>
      <c r="W69" s="40">
        <v>3</v>
      </c>
      <c r="X69" s="41">
        <v>8</v>
      </c>
      <c r="Y69" s="39">
        <v>4</v>
      </c>
      <c r="Z69" s="40">
        <v>3</v>
      </c>
      <c r="AA69" s="41">
        <v>8</v>
      </c>
      <c r="AB69" s="39">
        <v>4</v>
      </c>
      <c r="AC69" s="40">
        <v>3</v>
      </c>
      <c r="AD69" s="41">
        <v>8</v>
      </c>
      <c r="AF69" s="30"/>
      <c r="AG69" s="95">
        <f t="shared" ref="AG69:AV69" si="67">(AG15-1)*4*4+AG32</f>
        <v>209</v>
      </c>
      <c r="AH69" s="51">
        <f t="shared" si="67"/>
        <v>220</v>
      </c>
      <c r="AI69" s="51">
        <f t="shared" si="67"/>
        <v>221</v>
      </c>
      <c r="AJ69" s="52">
        <f t="shared" si="67"/>
        <v>216</v>
      </c>
      <c r="AK69" s="50">
        <f t="shared" si="67"/>
        <v>97</v>
      </c>
      <c r="AL69" s="51">
        <f t="shared" si="67"/>
        <v>108</v>
      </c>
      <c r="AM69" s="51">
        <f t="shared" si="67"/>
        <v>109</v>
      </c>
      <c r="AN69" s="52">
        <f t="shared" si="67"/>
        <v>104</v>
      </c>
      <c r="AO69" s="50">
        <f t="shared" si="67"/>
        <v>17</v>
      </c>
      <c r="AP69" s="51">
        <f t="shared" si="67"/>
        <v>28</v>
      </c>
      <c r="AQ69" s="51">
        <f t="shared" si="67"/>
        <v>29</v>
      </c>
      <c r="AR69" s="52">
        <f t="shared" si="67"/>
        <v>24</v>
      </c>
      <c r="AS69" s="50">
        <f t="shared" si="67"/>
        <v>161</v>
      </c>
      <c r="AT69" s="51">
        <f t="shared" si="67"/>
        <v>172</v>
      </c>
      <c r="AU69" s="51">
        <f t="shared" si="67"/>
        <v>173</v>
      </c>
      <c r="AV69" s="96">
        <f t="shared" si="67"/>
        <v>168</v>
      </c>
      <c r="AW69" s="29">
        <f t="shared" si="56"/>
        <v>2056</v>
      </c>
      <c r="AX69" s="30"/>
    </row>
    <row r="70" spans="7:50">
      <c r="G70" s="30"/>
      <c r="R70" s="30"/>
      <c r="AF70" s="30"/>
      <c r="AG70" s="91">
        <f t="shared" ref="AG70:AV70" si="68">(AG16-1)*4*4+AG33</f>
        <v>223</v>
      </c>
      <c r="AH70" s="47">
        <f t="shared" si="68"/>
        <v>214</v>
      </c>
      <c r="AI70" s="47">
        <f t="shared" si="68"/>
        <v>211</v>
      </c>
      <c r="AJ70" s="54">
        <f t="shared" si="68"/>
        <v>218</v>
      </c>
      <c r="AK70" s="53">
        <f t="shared" si="68"/>
        <v>111</v>
      </c>
      <c r="AL70" s="47">
        <f t="shared" si="68"/>
        <v>102</v>
      </c>
      <c r="AM70" s="47">
        <f t="shared" si="68"/>
        <v>99</v>
      </c>
      <c r="AN70" s="54">
        <f t="shared" si="68"/>
        <v>106</v>
      </c>
      <c r="AO70" s="53">
        <f t="shared" si="68"/>
        <v>31</v>
      </c>
      <c r="AP70" s="47">
        <f t="shared" si="68"/>
        <v>22</v>
      </c>
      <c r="AQ70" s="47">
        <f t="shared" si="68"/>
        <v>19</v>
      </c>
      <c r="AR70" s="54">
        <f t="shared" si="68"/>
        <v>26</v>
      </c>
      <c r="AS70" s="53">
        <f t="shared" si="68"/>
        <v>175</v>
      </c>
      <c r="AT70" s="47">
        <f t="shared" si="68"/>
        <v>166</v>
      </c>
      <c r="AU70" s="47">
        <f t="shared" si="68"/>
        <v>163</v>
      </c>
      <c r="AV70" s="92">
        <f t="shared" si="68"/>
        <v>170</v>
      </c>
      <c r="AW70" s="29">
        <f t="shared" si="56"/>
        <v>2056</v>
      </c>
      <c r="AX70" s="30"/>
    </row>
    <row r="71" spans="7:50" ht="18.600000000000001" thickBot="1">
      <c r="G71" s="30"/>
      <c r="R71" s="30"/>
      <c r="S71" s="29" t="s">
        <v>45</v>
      </c>
      <c r="T71" s="29" t="s">
        <v>44</v>
      </c>
      <c r="AE71" s="29">
        <f>SUM(AD72,AC73,AB74,AA75,Z76,Y77,X78,W79,V80,U81,T82,S83)</f>
        <v>870</v>
      </c>
      <c r="AF71" s="30"/>
      <c r="AG71" s="91">
        <f t="shared" ref="AG71:AV71" si="69">(AG17-1)*4*4+AG34</f>
        <v>212</v>
      </c>
      <c r="AH71" s="47">
        <f t="shared" si="69"/>
        <v>217</v>
      </c>
      <c r="AI71" s="47">
        <f t="shared" si="69"/>
        <v>224</v>
      </c>
      <c r="AJ71" s="54">
        <f t="shared" si="69"/>
        <v>213</v>
      </c>
      <c r="AK71" s="53">
        <f t="shared" si="69"/>
        <v>100</v>
      </c>
      <c r="AL71" s="47">
        <f t="shared" si="69"/>
        <v>105</v>
      </c>
      <c r="AM71" s="47">
        <f t="shared" si="69"/>
        <v>112</v>
      </c>
      <c r="AN71" s="54">
        <f t="shared" si="69"/>
        <v>101</v>
      </c>
      <c r="AO71" s="53">
        <f t="shared" si="69"/>
        <v>20</v>
      </c>
      <c r="AP71" s="47">
        <f t="shared" si="69"/>
        <v>25</v>
      </c>
      <c r="AQ71" s="47">
        <f t="shared" si="69"/>
        <v>32</v>
      </c>
      <c r="AR71" s="54">
        <f t="shared" si="69"/>
        <v>21</v>
      </c>
      <c r="AS71" s="53">
        <f t="shared" si="69"/>
        <v>164</v>
      </c>
      <c r="AT71" s="47">
        <f t="shared" si="69"/>
        <v>169</v>
      </c>
      <c r="AU71" s="47">
        <f t="shared" si="69"/>
        <v>176</v>
      </c>
      <c r="AV71" s="92">
        <f t="shared" si="69"/>
        <v>165</v>
      </c>
      <c r="AW71" s="29">
        <f t="shared" si="56"/>
        <v>2056</v>
      </c>
      <c r="AX71" s="30"/>
    </row>
    <row r="72" spans="7:50" ht="19.2" thickTop="1" thickBot="1">
      <c r="G72" s="30"/>
      <c r="R72" s="30"/>
      <c r="S72" s="70">
        <f>(S45-1)*3*3+S58</f>
        <v>2</v>
      </c>
      <c r="T72" s="71">
        <f t="shared" ref="T72:AD72" si="70">(T45-1)*3*3+T58</f>
        <v>7</v>
      </c>
      <c r="U72" s="72">
        <f t="shared" si="70"/>
        <v>6</v>
      </c>
      <c r="V72" s="73">
        <f t="shared" si="70"/>
        <v>101</v>
      </c>
      <c r="W72" s="71">
        <f t="shared" si="70"/>
        <v>106</v>
      </c>
      <c r="X72" s="72">
        <f t="shared" si="70"/>
        <v>105</v>
      </c>
      <c r="Y72" s="73">
        <f t="shared" si="70"/>
        <v>110</v>
      </c>
      <c r="Z72" s="71">
        <f t="shared" si="70"/>
        <v>115</v>
      </c>
      <c r="AA72" s="72">
        <f t="shared" si="70"/>
        <v>114</v>
      </c>
      <c r="AB72" s="73">
        <f t="shared" si="70"/>
        <v>65</v>
      </c>
      <c r="AC72" s="71">
        <f t="shared" si="70"/>
        <v>70</v>
      </c>
      <c r="AD72" s="74">
        <f t="shared" si="70"/>
        <v>69</v>
      </c>
      <c r="AE72" s="29">
        <f>SUM(S72:AD72)</f>
        <v>870</v>
      </c>
      <c r="AF72" s="30"/>
      <c r="AG72" s="97">
        <f t="shared" ref="AG72:AV72" si="71">(AG18-1)*4*4+AG35</f>
        <v>222</v>
      </c>
      <c r="AH72" s="98">
        <f t="shared" si="71"/>
        <v>215</v>
      </c>
      <c r="AI72" s="98">
        <f t="shared" si="71"/>
        <v>210</v>
      </c>
      <c r="AJ72" s="99">
        <f t="shared" si="71"/>
        <v>219</v>
      </c>
      <c r="AK72" s="100">
        <f t="shared" si="71"/>
        <v>110</v>
      </c>
      <c r="AL72" s="98">
        <f t="shared" si="71"/>
        <v>103</v>
      </c>
      <c r="AM72" s="98">
        <f t="shared" si="71"/>
        <v>98</v>
      </c>
      <c r="AN72" s="99">
        <f t="shared" si="71"/>
        <v>107</v>
      </c>
      <c r="AO72" s="100">
        <f t="shared" si="71"/>
        <v>30</v>
      </c>
      <c r="AP72" s="98">
        <f t="shared" si="71"/>
        <v>23</v>
      </c>
      <c r="AQ72" s="98">
        <f t="shared" si="71"/>
        <v>18</v>
      </c>
      <c r="AR72" s="99">
        <f t="shared" si="71"/>
        <v>27</v>
      </c>
      <c r="AS72" s="100">
        <f t="shared" si="71"/>
        <v>174</v>
      </c>
      <c r="AT72" s="98">
        <f t="shared" si="71"/>
        <v>167</v>
      </c>
      <c r="AU72" s="98">
        <f t="shared" si="71"/>
        <v>162</v>
      </c>
      <c r="AV72" s="101">
        <f t="shared" si="71"/>
        <v>171</v>
      </c>
      <c r="AW72" s="29">
        <f t="shared" si="56"/>
        <v>2056</v>
      </c>
      <c r="AX72" s="30"/>
    </row>
    <row r="73" spans="7:50" ht="18.600000000000001" thickTop="1">
      <c r="G73" s="30"/>
      <c r="R73" s="30"/>
      <c r="S73" s="75">
        <f t="shared" ref="S73:AD73" si="72">(S46-1)*3*3+S59</f>
        <v>9</v>
      </c>
      <c r="T73" s="37">
        <f t="shared" si="72"/>
        <v>5</v>
      </c>
      <c r="U73" s="38">
        <f t="shared" si="72"/>
        <v>1</v>
      </c>
      <c r="V73" s="36">
        <f t="shared" si="72"/>
        <v>108</v>
      </c>
      <c r="W73" s="37">
        <f t="shared" si="72"/>
        <v>104</v>
      </c>
      <c r="X73" s="38">
        <f t="shared" si="72"/>
        <v>100</v>
      </c>
      <c r="Y73" s="36">
        <f t="shared" si="72"/>
        <v>117</v>
      </c>
      <c r="Z73" s="37">
        <f t="shared" si="72"/>
        <v>113</v>
      </c>
      <c r="AA73" s="38">
        <f t="shared" si="72"/>
        <v>109</v>
      </c>
      <c r="AB73" s="36">
        <f t="shared" si="72"/>
        <v>72</v>
      </c>
      <c r="AC73" s="37">
        <f t="shared" si="72"/>
        <v>68</v>
      </c>
      <c r="AD73" s="76">
        <f t="shared" si="72"/>
        <v>64</v>
      </c>
      <c r="AE73" s="29">
        <f t="shared" ref="AE73:AE83" si="73">SUM(S73:AD73)</f>
        <v>870</v>
      </c>
      <c r="AF73" s="30"/>
      <c r="AG73" s="29">
        <f t="shared" ref="AG73:AV73" si="74">SUM(AG57:AG72)</f>
        <v>2056</v>
      </c>
      <c r="AH73" s="29">
        <f t="shared" si="74"/>
        <v>2056</v>
      </c>
      <c r="AI73" s="29">
        <f t="shared" si="74"/>
        <v>2056</v>
      </c>
      <c r="AJ73" s="29">
        <f t="shared" si="74"/>
        <v>2056</v>
      </c>
      <c r="AK73" s="29">
        <f t="shared" si="74"/>
        <v>2056</v>
      </c>
      <c r="AL73" s="29">
        <f t="shared" si="74"/>
        <v>2056</v>
      </c>
      <c r="AM73" s="29">
        <f t="shared" si="74"/>
        <v>2056</v>
      </c>
      <c r="AN73" s="29">
        <f t="shared" si="74"/>
        <v>2056</v>
      </c>
      <c r="AO73" s="29">
        <f t="shared" si="74"/>
        <v>2056</v>
      </c>
      <c r="AP73" s="29">
        <f t="shared" si="74"/>
        <v>2056</v>
      </c>
      <c r="AQ73" s="29">
        <f t="shared" si="74"/>
        <v>2056</v>
      </c>
      <c r="AR73" s="29">
        <f t="shared" si="74"/>
        <v>2056</v>
      </c>
      <c r="AS73" s="29">
        <f t="shared" si="74"/>
        <v>2056</v>
      </c>
      <c r="AT73" s="29">
        <f t="shared" si="74"/>
        <v>2056</v>
      </c>
      <c r="AU73" s="29">
        <f t="shared" si="74"/>
        <v>2056</v>
      </c>
      <c r="AV73" s="29">
        <f t="shared" si="74"/>
        <v>2056</v>
      </c>
      <c r="AW73" s="29">
        <f>SUM(AV72,AU71,AT70,AS69,AR68,AQ67,AP66,AO65,AN64,AM63,AL62,AK61,AJ60,AI59,AH58,AG57)</f>
        <v>2056</v>
      </c>
      <c r="AX73" s="30"/>
    </row>
    <row r="74" spans="7:50" ht="18.600000000000001" thickBot="1">
      <c r="G74" s="30"/>
      <c r="R74" s="30"/>
      <c r="S74" s="77">
        <f t="shared" ref="S74:AD74" si="75">(S47-1)*3*3+S60</f>
        <v>4</v>
      </c>
      <c r="T74" s="40">
        <f t="shared" si="75"/>
        <v>3</v>
      </c>
      <c r="U74" s="41">
        <f t="shared" si="75"/>
        <v>8</v>
      </c>
      <c r="V74" s="39">
        <f t="shared" si="75"/>
        <v>103</v>
      </c>
      <c r="W74" s="40">
        <f t="shared" si="75"/>
        <v>102</v>
      </c>
      <c r="X74" s="41">
        <f t="shared" si="75"/>
        <v>107</v>
      </c>
      <c r="Y74" s="39">
        <f t="shared" si="75"/>
        <v>112</v>
      </c>
      <c r="Z74" s="40">
        <f t="shared" si="75"/>
        <v>111</v>
      </c>
      <c r="AA74" s="41">
        <f t="shared" si="75"/>
        <v>116</v>
      </c>
      <c r="AB74" s="39">
        <f t="shared" si="75"/>
        <v>67</v>
      </c>
      <c r="AC74" s="40">
        <f t="shared" si="75"/>
        <v>66</v>
      </c>
      <c r="AD74" s="78">
        <f t="shared" si="75"/>
        <v>71</v>
      </c>
      <c r="AE74" s="29">
        <f t="shared" si="73"/>
        <v>870</v>
      </c>
      <c r="AF74" s="30"/>
      <c r="AX74" s="30"/>
    </row>
    <row r="75" spans="7:50">
      <c r="G75" s="30"/>
      <c r="R75" s="30"/>
      <c r="S75" s="79">
        <f t="shared" ref="S75:AD75" si="76">(S48-1)*3*3+S61</f>
        <v>128</v>
      </c>
      <c r="T75" s="34">
        <f t="shared" si="76"/>
        <v>133</v>
      </c>
      <c r="U75" s="35">
        <f t="shared" si="76"/>
        <v>132</v>
      </c>
      <c r="V75" s="33">
        <f t="shared" si="76"/>
        <v>47</v>
      </c>
      <c r="W75" s="34">
        <f t="shared" si="76"/>
        <v>52</v>
      </c>
      <c r="X75" s="35">
        <f t="shared" si="76"/>
        <v>51</v>
      </c>
      <c r="Y75" s="33">
        <f t="shared" si="76"/>
        <v>20</v>
      </c>
      <c r="Z75" s="34">
        <f t="shared" si="76"/>
        <v>25</v>
      </c>
      <c r="AA75" s="35">
        <f t="shared" si="76"/>
        <v>24</v>
      </c>
      <c r="AB75" s="33">
        <f t="shared" si="76"/>
        <v>83</v>
      </c>
      <c r="AC75" s="34">
        <f t="shared" si="76"/>
        <v>88</v>
      </c>
      <c r="AD75" s="80">
        <f t="shared" si="76"/>
        <v>87</v>
      </c>
      <c r="AE75" s="29">
        <f t="shared" si="73"/>
        <v>870</v>
      </c>
      <c r="AF75" s="30"/>
      <c r="AX75" s="30"/>
    </row>
    <row r="76" spans="7:50">
      <c r="G76" s="30"/>
      <c r="R76" s="30"/>
      <c r="S76" s="75">
        <f t="shared" ref="S76:AD76" si="77">(S49-1)*3*3+S62</f>
        <v>135</v>
      </c>
      <c r="T76" s="37">
        <f t="shared" si="77"/>
        <v>131</v>
      </c>
      <c r="U76" s="38">
        <f t="shared" si="77"/>
        <v>127</v>
      </c>
      <c r="V76" s="36">
        <f t="shared" si="77"/>
        <v>54</v>
      </c>
      <c r="W76" s="37">
        <f t="shared" si="77"/>
        <v>50</v>
      </c>
      <c r="X76" s="38">
        <f t="shared" si="77"/>
        <v>46</v>
      </c>
      <c r="Y76" s="36">
        <f t="shared" si="77"/>
        <v>27</v>
      </c>
      <c r="Z76" s="37">
        <f t="shared" si="77"/>
        <v>23</v>
      </c>
      <c r="AA76" s="38">
        <f t="shared" si="77"/>
        <v>19</v>
      </c>
      <c r="AB76" s="36">
        <f t="shared" si="77"/>
        <v>90</v>
      </c>
      <c r="AC76" s="37">
        <f t="shared" si="77"/>
        <v>86</v>
      </c>
      <c r="AD76" s="76">
        <f t="shared" si="77"/>
        <v>82</v>
      </c>
      <c r="AE76" s="29">
        <f t="shared" si="73"/>
        <v>870</v>
      </c>
      <c r="AF76" s="30"/>
      <c r="AX76" s="30"/>
    </row>
    <row r="77" spans="7:50" ht="18.600000000000001" thickBot="1">
      <c r="G77" s="30"/>
      <c r="R77" s="30"/>
      <c r="S77" s="77">
        <f t="shared" ref="S77:AD77" si="78">(S50-1)*3*3+S63</f>
        <v>130</v>
      </c>
      <c r="T77" s="40">
        <f t="shared" si="78"/>
        <v>129</v>
      </c>
      <c r="U77" s="41">
        <f t="shared" si="78"/>
        <v>134</v>
      </c>
      <c r="V77" s="39">
        <f t="shared" si="78"/>
        <v>49</v>
      </c>
      <c r="W77" s="40">
        <f t="shared" si="78"/>
        <v>48</v>
      </c>
      <c r="X77" s="41">
        <f t="shared" si="78"/>
        <v>53</v>
      </c>
      <c r="Y77" s="39">
        <f t="shared" si="78"/>
        <v>22</v>
      </c>
      <c r="Z77" s="40">
        <f t="shared" si="78"/>
        <v>21</v>
      </c>
      <c r="AA77" s="41">
        <f t="shared" si="78"/>
        <v>26</v>
      </c>
      <c r="AB77" s="39">
        <f t="shared" si="78"/>
        <v>85</v>
      </c>
      <c r="AC77" s="40">
        <f t="shared" si="78"/>
        <v>84</v>
      </c>
      <c r="AD77" s="78">
        <f t="shared" si="78"/>
        <v>89</v>
      </c>
      <c r="AE77" s="29">
        <f t="shared" si="73"/>
        <v>870</v>
      </c>
      <c r="AF77" s="30"/>
      <c r="AX77" s="30"/>
    </row>
    <row r="78" spans="7:50">
      <c r="G78" s="30"/>
      <c r="R78" s="30"/>
      <c r="S78" s="79">
        <f t="shared" ref="S78:AD78" si="79">(S51-1)*3*3+S64</f>
        <v>29</v>
      </c>
      <c r="T78" s="34">
        <f t="shared" si="79"/>
        <v>34</v>
      </c>
      <c r="U78" s="35">
        <f t="shared" si="79"/>
        <v>33</v>
      </c>
      <c r="V78" s="33">
        <f t="shared" si="79"/>
        <v>74</v>
      </c>
      <c r="W78" s="34">
        <f t="shared" si="79"/>
        <v>79</v>
      </c>
      <c r="X78" s="35">
        <f t="shared" si="79"/>
        <v>78</v>
      </c>
      <c r="Y78" s="33">
        <f t="shared" si="79"/>
        <v>137</v>
      </c>
      <c r="Z78" s="34">
        <f t="shared" si="79"/>
        <v>142</v>
      </c>
      <c r="AA78" s="35">
        <f t="shared" si="79"/>
        <v>141</v>
      </c>
      <c r="AB78" s="33">
        <f t="shared" si="79"/>
        <v>38</v>
      </c>
      <c r="AC78" s="34">
        <f t="shared" si="79"/>
        <v>43</v>
      </c>
      <c r="AD78" s="80">
        <f t="shared" si="79"/>
        <v>42</v>
      </c>
      <c r="AE78" s="29">
        <f t="shared" si="73"/>
        <v>870</v>
      </c>
      <c r="AF78" s="30"/>
      <c r="AX78" s="30"/>
    </row>
    <row r="79" spans="7:50">
      <c r="G79" s="30"/>
      <c r="R79" s="30"/>
      <c r="S79" s="75">
        <f t="shared" ref="S79:AD79" si="80">(S52-1)*3*3+S65</f>
        <v>36</v>
      </c>
      <c r="T79" s="37">
        <f t="shared" si="80"/>
        <v>32</v>
      </c>
      <c r="U79" s="38">
        <f t="shared" si="80"/>
        <v>28</v>
      </c>
      <c r="V79" s="36">
        <f t="shared" si="80"/>
        <v>81</v>
      </c>
      <c r="W79" s="37">
        <f t="shared" si="80"/>
        <v>77</v>
      </c>
      <c r="X79" s="38">
        <f t="shared" si="80"/>
        <v>73</v>
      </c>
      <c r="Y79" s="36">
        <f t="shared" si="80"/>
        <v>144</v>
      </c>
      <c r="Z79" s="37">
        <f t="shared" si="80"/>
        <v>140</v>
      </c>
      <c r="AA79" s="38">
        <f t="shared" si="80"/>
        <v>136</v>
      </c>
      <c r="AB79" s="36">
        <f t="shared" si="80"/>
        <v>45</v>
      </c>
      <c r="AC79" s="37">
        <f t="shared" si="80"/>
        <v>41</v>
      </c>
      <c r="AD79" s="76">
        <f t="shared" si="80"/>
        <v>37</v>
      </c>
      <c r="AE79" s="29">
        <f t="shared" si="73"/>
        <v>870</v>
      </c>
      <c r="AF79" s="30"/>
      <c r="AX79" s="30"/>
    </row>
    <row r="80" spans="7:50" ht="18.600000000000001" thickBot="1">
      <c r="G80" s="30"/>
      <c r="R80" s="30"/>
      <c r="S80" s="77">
        <f t="shared" ref="S80:AD80" si="81">(S53-1)*3*3+S66</f>
        <v>31</v>
      </c>
      <c r="T80" s="40">
        <f t="shared" si="81"/>
        <v>30</v>
      </c>
      <c r="U80" s="41">
        <f t="shared" si="81"/>
        <v>35</v>
      </c>
      <c r="V80" s="39">
        <f t="shared" si="81"/>
        <v>76</v>
      </c>
      <c r="W80" s="40">
        <f t="shared" si="81"/>
        <v>75</v>
      </c>
      <c r="X80" s="41">
        <f t="shared" si="81"/>
        <v>80</v>
      </c>
      <c r="Y80" s="39">
        <f t="shared" si="81"/>
        <v>139</v>
      </c>
      <c r="Z80" s="40">
        <f t="shared" si="81"/>
        <v>138</v>
      </c>
      <c r="AA80" s="41">
        <f t="shared" si="81"/>
        <v>143</v>
      </c>
      <c r="AB80" s="39">
        <f t="shared" si="81"/>
        <v>40</v>
      </c>
      <c r="AC80" s="40">
        <f t="shared" si="81"/>
        <v>39</v>
      </c>
      <c r="AD80" s="78">
        <f t="shared" si="81"/>
        <v>44</v>
      </c>
      <c r="AE80" s="29">
        <f t="shared" si="73"/>
        <v>870</v>
      </c>
      <c r="AF80" s="30"/>
      <c r="AX80" s="30"/>
    </row>
    <row r="81" spans="7:50">
      <c r="G81" s="30"/>
      <c r="R81" s="30"/>
      <c r="S81" s="79">
        <f t="shared" ref="S81:AD81" si="82">(S54-1)*3*3+S67</f>
        <v>119</v>
      </c>
      <c r="T81" s="34">
        <f t="shared" si="82"/>
        <v>124</v>
      </c>
      <c r="U81" s="35">
        <f t="shared" si="82"/>
        <v>123</v>
      </c>
      <c r="V81" s="33">
        <f t="shared" si="82"/>
        <v>56</v>
      </c>
      <c r="W81" s="34">
        <f t="shared" si="82"/>
        <v>61</v>
      </c>
      <c r="X81" s="35">
        <f t="shared" si="82"/>
        <v>60</v>
      </c>
      <c r="Y81" s="33">
        <f t="shared" si="82"/>
        <v>11</v>
      </c>
      <c r="Z81" s="34">
        <f t="shared" si="82"/>
        <v>16</v>
      </c>
      <c r="AA81" s="35">
        <f t="shared" si="82"/>
        <v>15</v>
      </c>
      <c r="AB81" s="33">
        <f t="shared" si="82"/>
        <v>92</v>
      </c>
      <c r="AC81" s="34">
        <f t="shared" si="82"/>
        <v>97</v>
      </c>
      <c r="AD81" s="80">
        <f t="shared" si="82"/>
        <v>96</v>
      </c>
      <c r="AE81" s="29">
        <f t="shared" si="73"/>
        <v>870</v>
      </c>
      <c r="AF81" s="30"/>
      <c r="AX81" s="30"/>
    </row>
    <row r="82" spans="7:50">
      <c r="G82" s="30"/>
      <c r="R82" s="30"/>
      <c r="S82" s="75">
        <f t="shared" ref="S82:AD82" si="83">(S55-1)*3*3+S68</f>
        <v>126</v>
      </c>
      <c r="T82" s="37">
        <f t="shared" si="83"/>
        <v>122</v>
      </c>
      <c r="U82" s="38">
        <f t="shared" si="83"/>
        <v>118</v>
      </c>
      <c r="V82" s="36">
        <f t="shared" si="83"/>
        <v>63</v>
      </c>
      <c r="W82" s="37">
        <f t="shared" si="83"/>
        <v>59</v>
      </c>
      <c r="X82" s="38">
        <f t="shared" si="83"/>
        <v>55</v>
      </c>
      <c r="Y82" s="36">
        <f t="shared" si="83"/>
        <v>18</v>
      </c>
      <c r="Z82" s="37">
        <f t="shared" si="83"/>
        <v>14</v>
      </c>
      <c r="AA82" s="38">
        <f t="shared" si="83"/>
        <v>10</v>
      </c>
      <c r="AB82" s="36">
        <f t="shared" si="83"/>
        <v>99</v>
      </c>
      <c r="AC82" s="37">
        <f t="shared" si="83"/>
        <v>95</v>
      </c>
      <c r="AD82" s="76">
        <f t="shared" si="83"/>
        <v>91</v>
      </c>
      <c r="AE82" s="29">
        <f t="shared" si="73"/>
        <v>870</v>
      </c>
      <c r="AF82" s="30"/>
      <c r="AX82" s="30"/>
    </row>
    <row r="83" spans="7:50" ht="18.600000000000001" thickBot="1">
      <c r="G83" s="30"/>
      <c r="R83" s="30"/>
      <c r="S83" s="81">
        <f t="shared" ref="S83:AD83" si="84">(S56-1)*3*3+S69</f>
        <v>121</v>
      </c>
      <c r="T83" s="82">
        <f t="shared" si="84"/>
        <v>120</v>
      </c>
      <c r="U83" s="83">
        <f t="shared" si="84"/>
        <v>125</v>
      </c>
      <c r="V83" s="84">
        <f t="shared" si="84"/>
        <v>58</v>
      </c>
      <c r="W83" s="82">
        <f t="shared" si="84"/>
        <v>57</v>
      </c>
      <c r="X83" s="83">
        <f t="shared" si="84"/>
        <v>62</v>
      </c>
      <c r="Y83" s="84">
        <f t="shared" si="84"/>
        <v>13</v>
      </c>
      <c r="Z83" s="82">
        <f t="shared" si="84"/>
        <v>12</v>
      </c>
      <c r="AA83" s="83">
        <f t="shared" si="84"/>
        <v>17</v>
      </c>
      <c r="AB83" s="84">
        <f t="shared" si="84"/>
        <v>94</v>
      </c>
      <c r="AC83" s="82">
        <f t="shared" si="84"/>
        <v>93</v>
      </c>
      <c r="AD83" s="85">
        <f t="shared" si="84"/>
        <v>98</v>
      </c>
      <c r="AE83" s="29">
        <f t="shared" si="73"/>
        <v>870</v>
      </c>
      <c r="AF83" s="30"/>
      <c r="AX83" s="30"/>
    </row>
    <row r="84" spans="7:50" ht="18.600000000000001" thickTop="1">
      <c r="G84" s="30"/>
      <c r="R84" s="30"/>
      <c r="S84" s="29">
        <f t="shared" ref="S84:AD84" si="85">SUM(S72:S83)</f>
        <v>870</v>
      </c>
      <c r="T84" s="29">
        <f t="shared" si="85"/>
        <v>870</v>
      </c>
      <c r="U84" s="29">
        <f t="shared" si="85"/>
        <v>870</v>
      </c>
      <c r="V84" s="29">
        <f t="shared" si="85"/>
        <v>870</v>
      </c>
      <c r="W84" s="29">
        <f t="shared" si="85"/>
        <v>870</v>
      </c>
      <c r="X84" s="29">
        <f t="shared" si="85"/>
        <v>870</v>
      </c>
      <c r="Y84" s="29">
        <f t="shared" si="85"/>
        <v>870</v>
      </c>
      <c r="Z84" s="29">
        <f t="shared" si="85"/>
        <v>870</v>
      </c>
      <c r="AA84" s="29">
        <f t="shared" si="85"/>
        <v>870</v>
      </c>
      <c r="AB84" s="29">
        <f t="shared" si="85"/>
        <v>870</v>
      </c>
      <c r="AC84" s="29">
        <f t="shared" si="85"/>
        <v>870</v>
      </c>
      <c r="AD84" s="29">
        <f t="shared" si="85"/>
        <v>870</v>
      </c>
      <c r="AE84" s="29">
        <f>SUM(AD83,AC82,AB81,AA80,Z79,Y78,X77,W76,V75,U74,T73,S72)</f>
        <v>870</v>
      </c>
      <c r="AF84" s="30"/>
      <c r="AX84" s="30"/>
    </row>
    <row r="85" spans="7:50" ht="6.6" customHeight="1"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</sheetData>
  <phoneticPr fontId="2"/>
  <conditionalFormatting sqref="S30:AD41">
    <cfRule type="duplicateValues" dxfId="3" priority="4"/>
  </conditionalFormatting>
  <conditionalFormatting sqref="AG38:AV53">
    <cfRule type="duplicateValues" dxfId="2" priority="3"/>
  </conditionalFormatting>
  <conditionalFormatting sqref="H36:P44">
    <cfRule type="duplicateValues" dxfId="1" priority="2"/>
  </conditionalFormatting>
  <conditionalFormatting sqref="S72:AD8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2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0C18-35A9-4D5C-BFD1-1B08B4519023}">
  <dimension ref="A1:L30"/>
  <sheetViews>
    <sheetView workbookViewId="0">
      <selection activeCell="I21" sqref="I21"/>
    </sheetView>
  </sheetViews>
  <sheetFormatPr defaultRowHeight="18"/>
  <cols>
    <col min="1" max="1" width="8.796875" style="19"/>
    <col min="2" max="2" width="14.8984375" customWidth="1"/>
    <col min="3" max="3" width="14.3984375" customWidth="1"/>
    <col min="4" max="4" width="7.3984375" customWidth="1"/>
    <col min="5" max="5" width="8.796875" style="19"/>
    <col min="6" max="6" width="10" customWidth="1"/>
    <col min="9" max="9" width="8.796875" customWidth="1"/>
    <col min="10" max="10" width="9.69921875" customWidth="1"/>
    <col min="11" max="11" width="10.5" customWidth="1"/>
    <col min="12" max="12" width="10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2" t="s">
        <v>6</v>
      </c>
      <c r="I1" s="3">
        <v>44811</v>
      </c>
    </row>
    <row r="2" spans="1:12">
      <c r="A2" s="4">
        <v>1</v>
      </c>
      <c r="B2" s="5" t="s">
        <v>7</v>
      </c>
      <c r="C2" s="6">
        <v>16594</v>
      </c>
      <c r="D2" s="7"/>
      <c r="E2" s="4" t="s">
        <v>8</v>
      </c>
      <c r="F2" s="28"/>
      <c r="G2" s="9"/>
    </row>
    <row r="3" spans="1:12" ht="18.600000000000001" thickBot="1">
      <c r="A3" s="4">
        <v>2</v>
      </c>
      <c r="B3" s="5" t="s">
        <v>9</v>
      </c>
      <c r="C3" s="6">
        <v>20518</v>
      </c>
      <c r="D3" s="7"/>
      <c r="E3" s="4" t="s">
        <v>10</v>
      </c>
      <c r="F3" s="8"/>
      <c r="I3" s="2" t="s">
        <v>11</v>
      </c>
      <c r="J3" s="2"/>
      <c r="K3" s="2"/>
      <c r="L3" s="2"/>
    </row>
    <row r="4" spans="1:12">
      <c r="A4" s="4">
        <v>3</v>
      </c>
      <c r="B4" s="5" t="s">
        <v>12</v>
      </c>
      <c r="C4" s="6">
        <v>33304</v>
      </c>
      <c r="D4" s="7"/>
      <c r="E4" s="4" t="s">
        <v>8</v>
      </c>
      <c r="F4" s="8"/>
      <c r="I4" s="10"/>
      <c r="J4" s="11" t="s">
        <v>13</v>
      </c>
      <c r="K4" s="11" t="s">
        <v>14</v>
      </c>
      <c r="L4" s="12" t="s">
        <v>15</v>
      </c>
    </row>
    <row r="5" spans="1:12">
      <c r="A5" s="4">
        <v>4</v>
      </c>
      <c r="B5" s="5" t="s">
        <v>16</v>
      </c>
      <c r="C5" s="6">
        <v>41775</v>
      </c>
      <c r="D5" s="7"/>
      <c r="E5" s="4" t="s">
        <v>8</v>
      </c>
      <c r="F5" s="8"/>
      <c r="I5" s="13" t="s">
        <v>8</v>
      </c>
      <c r="J5" s="14">
        <v>100</v>
      </c>
      <c r="K5" s="14">
        <v>50</v>
      </c>
      <c r="L5" s="15">
        <v>300</v>
      </c>
    </row>
    <row r="6" spans="1:12" ht="18.600000000000001" thickBot="1">
      <c r="A6" s="4">
        <v>5</v>
      </c>
      <c r="B6" s="5" t="s">
        <v>17</v>
      </c>
      <c r="C6" s="6">
        <v>23164</v>
      </c>
      <c r="D6" s="7"/>
      <c r="E6" s="4" t="s">
        <v>8</v>
      </c>
      <c r="F6" s="8"/>
      <c r="I6" s="16" t="s">
        <v>15</v>
      </c>
      <c r="J6" s="17">
        <v>150</v>
      </c>
      <c r="K6" s="17">
        <v>100</v>
      </c>
      <c r="L6" s="18">
        <v>500</v>
      </c>
    </row>
    <row r="7" spans="1:12">
      <c r="A7" s="4">
        <v>6</v>
      </c>
      <c r="B7" s="5" t="s">
        <v>18</v>
      </c>
      <c r="C7" s="6">
        <v>42434</v>
      </c>
      <c r="D7" s="7"/>
      <c r="E7" s="4" t="s">
        <v>8</v>
      </c>
      <c r="F7" s="8"/>
    </row>
    <row r="8" spans="1:12">
      <c r="A8" s="4">
        <v>7</v>
      </c>
      <c r="B8" s="5" t="s">
        <v>19</v>
      </c>
      <c r="C8" s="6">
        <v>41800</v>
      </c>
      <c r="D8" s="7"/>
      <c r="E8" s="4" t="s">
        <v>20</v>
      </c>
      <c r="F8" s="8"/>
    </row>
    <row r="9" spans="1:12">
      <c r="A9" s="4">
        <v>8</v>
      </c>
      <c r="B9" s="5" t="s">
        <v>21</v>
      </c>
      <c r="C9" s="6">
        <v>19178</v>
      </c>
      <c r="D9" s="7"/>
      <c r="E9" s="4" t="s">
        <v>22</v>
      </c>
      <c r="F9" s="8"/>
    </row>
    <row r="10" spans="1:12">
      <c r="A10" s="4">
        <v>9</v>
      </c>
      <c r="B10" s="5" t="s">
        <v>23</v>
      </c>
      <c r="C10" s="6">
        <v>24567</v>
      </c>
      <c r="D10" s="7"/>
      <c r="E10" s="4" t="s">
        <v>8</v>
      </c>
      <c r="F10" s="8"/>
    </row>
    <row r="11" spans="1:12">
      <c r="A11" s="4">
        <v>10</v>
      </c>
      <c r="B11" s="5" t="s">
        <v>24</v>
      </c>
      <c r="C11" s="6">
        <v>33994</v>
      </c>
      <c r="D11" s="7"/>
      <c r="E11" s="4" t="s">
        <v>25</v>
      </c>
      <c r="F11" s="8"/>
    </row>
    <row r="12" spans="1:12">
      <c r="A12" s="4">
        <v>11</v>
      </c>
      <c r="B12" s="5" t="s">
        <v>26</v>
      </c>
      <c r="C12" s="6">
        <v>14736</v>
      </c>
      <c r="D12" s="7"/>
      <c r="E12" s="4" t="s">
        <v>27</v>
      </c>
      <c r="F12" s="8"/>
    </row>
    <row r="13" spans="1:12">
      <c r="A13" s="4">
        <v>12</v>
      </c>
      <c r="B13" s="5" t="s">
        <v>28</v>
      </c>
      <c r="C13" s="6">
        <v>34304</v>
      </c>
      <c r="D13" s="7"/>
      <c r="E13" s="4" t="s">
        <v>8</v>
      </c>
      <c r="F13" s="8"/>
    </row>
    <row r="14" spans="1:12">
      <c r="A14" s="4">
        <v>13</v>
      </c>
      <c r="B14" s="5" t="s">
        <v>29</v>
      </c>
      <c r="C14" s="6">
        <v>24543</v>
      </c>
      <c r="D14" s="7"/>
      <c r="E14" s="4" t="s">
        <v>30</v>
      </c>
      <c r="F14" s="8"/>
    </row>
    <row r="15" spans="1:12">
      <c r="A15" s="4">
        <v>14</v>
      </c>
      <c r="B15" s="5" t="s">
        <v>31</v>
      </c>
      <c r="C15" s="6">
        <v>19209</v>
      </c>
      <c r="D15" s="7"/>
      <c r="E15" s="4" t="s">
        <v>8</v>
      </c>
      <c r="F15" s="8"/>
    </row>
    <row r="16" spans="1:12">
      <c r="A16" s="4">
        <v>15</v>
      </c>
      <c r="B16" s="5" t="s">
        <v>32</v>
      </c>
      <c r="C16" s="6">
        <v>36161</v>
      </c>
      <c r="D16" s="7"/>
      <c r="E16" s="4" t="s">
        <v>8</v>
      </c>
      <c r="F16" s="8"/>
    </row>
    <row r="17" spans="1:6">
      <c r="A17" s="4">
        <v>16</v>
      </c>
      <c r="B17" s="5" t="s">
        <v>33</v>
      </c>
      <c r="C17" s="6">
        <v>39617</v>
      </c>
      <c r="D17" s="7"/>
      <c r="E17" s="4" t="s">
        <v>8</v>
      </c>
      <c r="F17" s="8"/>
    </row>
    <row r="18" spans="1:6">
      <c r="A18" s="4">
        <v>17</v>
      </c>
      <c r="B18" s="5" t="s">
        <v>34</v>
      </c>
      <c r="C18" s="6">
        <v>41798</v>
      </c>
      <c r="D18" s="7"/>
      <c r="E18" s="4" t="s">
        <v>8</v>
      </c>
      <c r="F18" s="8"/>
    </row>
    <row r="19" spans="1:6">
      <c r="A19" s="4">
        <v>18</v>
      </c>
      <c r="B19" s="5" t="s">
        <v>35</v>
      </c>
      <c r="C19" s="6">
        <v>19209</v>
      </c>
      <c r="D19" s="7"/>
      <c r="E19" s="4" t="s">
        <v>36</v>
      </c>
      <c r="F19" s="8"/>
    </row>
    <row r="20" spans="1:6">
      <c r="A20" s="4">
        <v>19</v>
      </c>
      <c r="B20" s="5" t="s">
        <v>37</v>
      </c>
      <c r="C20" s="6">
        <v>41860</v>
      </c>
      <c r="D20" s="7"/>
      <c r="E20" s="4" t="s">
        <v>10</v>
      </c>
      <c r="F20" s="8"/>
    </row>
    <row r="21" spans="1:6">
      <c r="A21" s="4">
        <v>20</v>
      </c>
      <c r="B21" s="5" t="s">
        <v>38</v>
      </c>
      <c r="C21" s="6">
        <v>40758</v>
      </c>
      <c r="D21" s="7"/>
      <c r="E21" s="4" t="s">
        <v>8</v>
      </c>
      <c r="F21" s="8"/>
    </row>
    <row r="22" spans="1:6">
      <c r="A22" s="102" t="s">
        <v>39</v>
      </c>
      <c r="B22" s="102"/>
      <c r="C22" s="102"/>
      <c r="D22" s="102"/>
      <c r="E22" s="102"/>
      <c r="F22">
        <f>SUM(F2:F21)</f>
        <v>0</v>
      </c>
    </row>
    <row r="30" spans="1:6">
      <c r="B30">
        <f>IF(OR(AND(D2&gt;=70,E2="船橋"),AND(E2&lt;&gt;"船橋",D2&lt;12)),100,IF(AND(E2="船橋",D2&lt;12),50,IF(AND(E2&lt;&gt;"船橋",D2&gt;=70),150,IF(E2="船橋",300,500))))</f>
        <v>50</v>
      </c>
    </row>
  </sheetData>
  <mergeCells count="1">
    <mergeCell ref="A22:E22"/>
  </mergeCells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D6D0-E5AC-49BC-BE3A-8935CF2E49D8}">
  <dimension ref="A1"/>
  <sheetViews>
    <sheetView showGridLines="0" zoomScale="131" zoomScaleNormal="131" workbookViewId="0">
      <selection activeCell="C21" sqref="C21"/>
    </sheetView>
  </sheetViews>
  <sheetFormatPr defaultRowHeight="18"/>
  <sheetData/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F79E5-A18E-4091-982E-AB7BBB0EE7EB}">
  <dimension ref="C1:G15"/>
  <sheetViews>
    <sheetView workbookViewId="0">
      <selection activeCell="AG21" sqref="AG21"/>
    </sheetView>
  </sheetViews>
  <sheetFormatPr defaultRowHeight="18"/>
  <cols>
    <col min="1" max="25" width="3.69921875" customWidth="1"/>
  </cols>
  <sheetData>
    <row r="1" spans="3:7" ht="30" customHeight="1"/>
    <row r="2" spans="3:7" ht="30" customHeight="1"/>
    <row r="3" spans="3:7" ht="30" customHeight="1"/>
    <row r="4" spans="3:7" ht="18.600000000000001" thickBot="1">
      <c r="C4" s="19"/>
      <c r="D4" s="19"/>
      <c r="E4" s="19"/>
      <c r="F4" s="19">
        <f>SUM(E5,D6,C7)</f>
        <v>15</v>
      </c>
    </row>
    <row r="5" spans="3:7">
      <c r="C5" s="20">
        <v>2</v>
      </c>
      <c r="D5" s="21">
        <v>7</v>
      </c>
      <c r="E5" s="22">
        <v>6</v>
      </c>
      <c r="F5" s="19">
        <f>SUM(C5:E5)</f>
        <v>15</v>
      </c>
    </row>
    <row r="6" spans="3:7">
      <c r="C6" s="23">
        <v>9</v>
      </c>
      <c r="D6" s="4">
        <v>5</v>
      </c>
      <c r="E6" s="24">
        <v>1</v>
      </c>
      <c r="F6" s="19">
        <f t="shared" ref="F6:F7" si="0">SUM(C6:E6)</f>
        <v>15</v>
      </c>
    </row>
    <row r="7" spans="3:7" ht="18.600000000000001" thickBot="1">
      <c r="C7" s="25">
        <v>4</v>
      </c>
      <c r="D7" s="26">
        <v>3</v>
      </c>
      <c r="E7" s="27">
        <v>8</v>
      </c>
      <c r="F7" s="19">
        <f t="shared" si="0"/>
        <v>15</v>
      </c>
    </row>
    <row r="8" spans="3:7">
      <c r="C8" s="19">
        <f>SUM(C5:C7)</f>
        <v>15</v>
      </c>
      <c r="D8" s="19">
        <f t="shared" ref="D8:E8" si="1">SUM(D5:D7)</f>
        <v>15</v>
      </c>
      <c r="E8" s="19">
        <f t="shared" si="1"/>
        <v>15</v>
      </c>
      <c r="F8" s="19">
        <f>SUM(E7,D6,C5)</f>
        <v>15</v>
      </c>
    </row>
    <row r="10" spans="3:7" ht="18.600000000000001" thickBot="1">
      <c r="C10" s="19"/>
      <c r="D10" s="19"/>
      <c r="E10" s="19"/>
      <c r="F10" s="19"/>
      <c r="G10" s="19">
        <f>SUM(F11,E12,D13,C14)</f>
        <v>34</v>
      </c>
    </row>
    <row r="11" spans="3:7">
      <c r="C11" s="20">
        <v>1</v>
      </c>
      <c r="D11" s="21">
        <v>12</v>
      </c>
      <c r="E11" s="21">
        <v>13</v>
      </c>
      <c r="F11" s="22">
        <v>8</v>
      </c>
      <c r="G11" s="19">
        <f>SUM(C11:F11)</f>
        <v>34</v>
      </c>
    </row>
    <row r="12" spans="3:7">
      <c r="C12" s="23">
        <v>15</v>
      </c>
      <c r="D12" s="4">
        <v>6</v>
      </c>
      <c r="E12" s="4">
        <v>3</v>
      </c>
      <c r="F12" s="24">
        <v>10</v>
      </c>
      <c r="G12" s="19">
        <f t="shared" ref="G12:G14" si="2">SUM(C12:F12)</f>
        <v>34</v>
      </c>
    </row>
    <row r="13" spans="3:7">
      <c r="C13" s="23">
        <v>4</v>
      </c>
      <c r="D13" s="4">
        <v>9</v>
      </c>
      <c r="E13" s="4">
        <v>16</v>
      </c>
      <c r="F13" s="24">
        <v>5</v>
      </c>
      <c r="G13" s="19">
        <f t="shared" si="2"/>
        <v>34</v>
      </c>
    </row>
    <row r="14" spans="3:7" ht="18.600000000000001" thickBot="1">
      <c r="C14" s="25">
        <v>14</v>
      </c>
      <c r="D14" s="26">
        <v>7</v>
      </c>
      <c r="E14" s="26">
        <v>2</v>
      </c>
      <c r="F14" s="27">
        <v>11</v>
      </c>
      <c r="G14" s="19">
        <f t="shared" si="2"/>
        <v>34</v>
      </c>
    </row>
    <row r="15" spans="3:7">
      <c r="C15" s="19">
        <f>SUM(C11:C14)</f>
        <v>34</v>
      </c>
      <c r="D15" s="19">
        <f t="shared" ref="D15:F15" si="3">SUM(D11:D14)</f>
        <v>34</v>
      </c>
      <c r="E15" s="19">
        <f t="shared" si="3"/>
        <v>34</v>
      </c>
      <c r="F15" s="19">
        <f t="shared" si="3"/>
        <v>34</v>
      </c>
      <c r="G15" s="19">
        <f>SUM(C11,D12,E13,F14)</f>
        <v>34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課題-1の回答</vt:lpstr>
      <vt:lpstr>課題2の回答</vt:lpstr>
      <vt:lpstr>課題-1</vt:lpstr>
      <vt:lpstr>課題1説明図</vt:lpstr>
      <vt:lpstr>課題-2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cp:lastPrinted>2022-09-24T12:05:34Z</cp:lastPrinted>
  <dcterms:created xsi:type="dcterms:W3CDTF">2022-08-30T05:58:27Z</dcterms:created>
  <dcterms:modified xsi:type="dcterms:W3CDTF">2022-09-25T00:27:26Z</dcterms:modified>
</cp:coreProperties>
</file>