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パソコンサロンふなばし\'21年度\2021-12-22\"/>
    </mc:Choice>
  </mc:AlternateContent>
  <xr:revisionPtr revIDLastSave="0" documentId="13_ncr:1_{D70EAD6C-67DB-4CD3-828E-1042F261CEEB}" xr6:coauthVersionLast="47" xr6:coauthVersionMax="47" xr10:uidLastSave="{00000000-0000-0000-0000-000000000000}"/>
  <bookViews>
    <workbookView xWindow="28680" yWindow="-120" windowWidth="29040" windowHeight="15840" xr2:uid="{4D33AC5C-74CB-496A-A09B-434EE554C869}"/>
  </bookViews>
  <sheets>
    <sheet name="日付関数(基本)" sheetId="1" r:id="rId1"/>
    <sheet name="曜日に関して" sheetId="2" r:id="rId2"/>
    <sheet name="他の関数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6" i="1" l="1"/>
  <c r="Z17" i="1"/>
  <c r="Z15" i="1"/>
  <c r="V32" i="1"/>
  <c r="W31" i="1" s="1"/>
  <c r="W4" i="1"/>
  <c r="W5" i="1"/>
  <c r="W12" i="1"/>
  <c r="W14" i="1"/>
  <c r="W17" i="1"/>
  <c r="W18" i="1"/>
  <c r="W19" i="1"/>
  <c r="W20" i="1"/>
  <c r="W21" i="1"/>
  <c r="W28" i="1"/>
  <c r="V4" i="1"/>
  <c r="V5" i="1"/>
  <c r="V6" i="1"/>
  <c r="V7" i="1"/>
  <c r="W6" i="1" s="1"/>
  <c r="V8" i="1"/>
  <c r="W7" i="1" s="1"/>
  <c r="V9" i="1"/>
  <c r="W8" i="1" s="1"/>
  <c r="V10" i="1"/>
  <c r="W9" i="1" s="1"/>
  <c r="V11" i="1"/>
  <c r="W10" i="1" s="1"/>
  <c r="V12" i="1"/>
  <c r="W11" i="1" s="1"/>
  <c r="V13" i="1"/>
  <c r="V14" i="1"/>
  <c r="W13" i="1" s="1"/>
  <c r="V15" i="1"/>
  <c r="V16" i="1"/>
  <c r="W16" i="1" s="1"/>
  <c r="V17" i="1"/>
  <c r="V18" i="1"/>
  <c r="V19" i="1"/>
  <c r="V20" i="1"/>
  <c r="V21" i="1"/>
  <c r="V22" i="1"/>
  <c r="V23" i="1"/>
  <c r="W22" i="1" s="1"/>
  <c r="V24" i="1"/>
  <c r="W23" i="1" s="1"/>
  <c r="V25" i="1"/>
  <c r="W24" i="1" s="1"/>
  <c r="V26" i="1"/>
  <c r="W25" i="1" s="1"/>
  <c r="V27" i="1"/>
  <c r="W26" i="1" s="1"/>
  <c r="V28" i="1"/>
  <c r="W27" i="1" s="1"/>
  <c r="V29" i="1"/>
  <c r="V30" i="1"/>
  <c r="W29" i="1" s="1"/>
  <c r="V31" i="1"/>
  <c r="V3" i="1"/>
  <c r="R33" i="1"/>
  <c r="R26" i="1"/>
  <c r="R27" i="1"/>
  <c r="R28" i="1"/>
  <c r="S27" i="1" s="1"/>
  <c r="R29" i="1"/>
  <c r="S28" i="1" s="1"/>
  <c r="R30" i="1"/>
  <c r="S29" i="1" s="1"/>
  <c r="R31" i="1"/>
  <c r="R32" i="1"/>
  <c r="S31" i="1" s="1"/>
  <c r="S4" i="1"/>
  <c r="S5" i="1"/>
  <c r="S6" i="1"/>
  <c r="S16" i="1"/>
  <c r="S17" i="1"/>
  <c r="S18" i="1"/>
  <c r="S19" i="1"/>
  <c r="S20" i="1"/>
  <c r="S21" i="1"/>
  <c r="S22" i="1"/>
  <c r="R5" i="1"/>
  <c r="R6" i="1"/>
  <c r="R7" i="1"/>
  <c r="R8" i="1"/>
  <c r="S7" i="1" s="1"/>
  <c r="R9" i="1"/>
  <c r="S8" i="1" s="1"/>
  <c r="R10" i="1"/>
  <c r="S9" i="1" s="1"/>
  <c r="R11" i="1"/>
  <c r="S10" i="1" s="1"/>
  <c r="R12" i="1"/>
  <c r="S11" i="1" s="1"/>
  <c r="R13" i="1"/>
  <c r="S12" i="1" s="1"/>
  <c r="R14" i="1"/>
  <c r="S13" i="1" s="1"/>
  <c r="R15" i="1"/>
  <c r="S15" i="1" s="1"/>
  <c r="R16" i="1"/>
  <c r="R17" i="1"/>
  <c r="R18" i="1"/>
  <c r="R19" i="1"/>
  <c r="R20" i="1"/>
  <c r="R21" i="1"/>
  <c r="R22" i="1"/>
  <c r="R23" i="1"/>
  <c r="R24" i="1"/>
  <c r="S23" i="1" s="1"/>
  <c r="R25" i="1"/>
  <c r="S24" i="1" s="1"/>
  <c r="R4" i="1"/>
  <c r="S3" i="1" s="1"/>
  <c r="R3" i="1"/>
  <c r="A5" i="3"/>
  <c r="A4" i="3"/>
  <c r="D3" i="3"/>
  <c r="G3" i="3" s="1"/>
  <c r="C3" i="3"/>
  <c r="I3" i="3" s="1"/>
  <c r="B3" i="3"/>
  <c r="M3" i="3" s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" i="2"/>
  <c r="I4" i="2"/>
  <c r="J4" i="2"/>
  <c r="K4" i="2"/>
  <c r="L4" i="2"/>
  <c r="I5" i="2"/>
  <c r="J5" i="2"/>
  <c r="K5" i="2"/>
  <c r="L5" i="2"/>
  <c r="I6" i="2"/>
  <c r="J6" i="2"/>
  <c r="K6" i="2"/>
  <c r="L6" i="2"/>
  <c r="I7" i="2"/>
  <c r="J7" i="2"/>
  <c r="K7" i="2"/>
  <c r="L7" i="2"/>
  <c r="I8" i="2"/>
  <c r="J8" i="2"/>
  <c r="K8" i="2"/>
  <c r="L8" i="2"/>
  <c r="I9" i="2"/>
  <c r="J9" i="2"/>
  <c r="K9" i="2"/>
  <c r="L9" i="2"/>
  <c r="I10" i="2"/>
  <c r="J10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I18" i="2"/>
  <c r="J18" i="2"/>
  <c r="K18" i="2"/>
  <c r="L18" i="2"/>
  <c r="I19" i="2"/>
  <c r="J19" i="2"/>
  <c r="K19" i="2"/>
  <c r="L19" i="2"/>
  <c r="I20" i="2"/>
  <c r="J20" i="2"/>
  <c r="K20" i="2"/>
  <c r="L20" i="2"/>
  <c r="I21" i="2"/>
  <c r="J21" i="2"/>
  <c r="K21" i="2"/>
  <c r="L21" i="2"/>
  <c r="I22" i="2"/>
  <c r="J22" i="2"/>
  <c r="K22" i="2"/>
  <c r="L22" i="2"/>
  <c r="I23" i="2"/>
  <c r="J23" i="2"/>
  <c r="K23" i="2"/>
  <c r="L23" i="2"/>
  <c r="I24" i="2"/>
  <c r="J24" i="2"/>
  <c r="K24" i="2"/>
  <c r="L24" i="2"/>
  <c r="I25" i="2"/>
  <c r="J25" i="2"/>
  <c r="K25" i="2"/>
  <c r="L25" i="2"/>
  <c r="I26" i="2"/>
  <c r="J26" i="2"/>
  <c r="K26" i="2"/>
  <c r="L26" i="2"/>
  <c r="I27" i="2"/>
  <c r="J27" i="2"/>
  <c r="K27" i="2"/>
  <c r="L27" i="2"/>
  <c r="I28" i="2"/>
  <c r="J28" i="2"/>
  <c r="K28" i="2"/>
  <c r="L28" i="2"/>
  <c r="I29" i="2"/>
  <c r="J29" i="2"/>
  <c r="K29" i="2"/>
  <c r="L29" i="2"/>
  <c r="I30" i="2"/>
  <c r="J30" i="2"/>
  <c r="K30" i="2"/>
  <c r="L30" i="2"/>
  <c r="I31" i="2"/>
  <c r="J31" i="2"/>
  <c r="K31" i="2"/>
  <c r="L31" i="2"/>
  <c r="I32" i="2"/>
  <c r="J32" i="2"/>
  <c r="K32" i="2"/>
  <c r="L32" i="2"/>
  <c r="I33" i="2"/>
  <c r="J33" i="2"/>
  <c r="K33" i="2"/>
  <c r="L33" i="2"/>
  <c r="L3" i="2"/>
  <c r="K3" i="2"/>
  <c r="J3" i="2"/>
  <c r="I3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" i="2"/>
  <c r="E23" i="2"/>
  <c r="E24" i="2"/>
  <c r="E25" i="2"/>
  <c r="E26" i="2"/>
  <c r="E27" i="2"/>
  <c r="E28" i="2"/>
  <c r="E29" i="2"/>
  <c r="E30" i="2"/>
  <c r="E31" i="2"/>
  <c r="E32" i="2"/>
  <c r="E3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" i="2"/>
  <c r="S14" i="1" l="1"/>
  <c r="W15" i="1"/>
  <c r="W30" i="1"/>
  <c r="W3" i="1"/>
  <c r="S25" i="1"/>
  <c r="S26" i="1"/>
  <c r="S32" i="1"/>
  <c r="S30" i="1"/>
  <c r="J3" i="3"/>
  <c r="L3" i="3"/>
  <c r="P3" i="3" s="1"/>
  <c r="F3" i="3"/>
  <c r="H3" i="3"/>
  <c r="K3" i="3"/>
  <c r="O3" i="3" s="1"/>
  <c r="N3" i="3" l="1"/>
</calcChain>
</file>

<file path=xl/sharedStrings.xml><?xml version="1.0" encoding="utf-8"?>
<sst xmlns="http://schemas.openxmlformats.org/spreadsheetml/2006/main" count="25" uniqueCount="23">
  <si>
    <t>戻り値1</t>
    <rPh sb="0" eb="1">
      <t>モド</t>
    </rPh>
    <rPh sb="2" eb="3">
      <t>チ</t>
    </rPh>
    <phoneticPr fontId="1"/>
  </si>
  <si>
    <t>戻り値2</t>
    <rPh sb="0" eb="1">
      <t>モド</t>
    </rPh>
    <rPh sb="2" eb="3">
      <t>チ</t>
    </rPh>
    <phoneticPr fontId="1"/>
  </si>
  <si>
    <t>戻り値3</t>
    <rPh sb="0" eb="1">
      <t>モド</t>
    </rPh>
    <rPh sb="2" eb="3">
      <t>チ</t>
    </rPh>
    <phoneticPr fontId="1"/>
  </si>
  <si>
    <t>戻り値12</t>
    <rPh sb="0" eb="1">
      <t>モド</t>
    </rPh>
    <rPh sb="2" eb="3">
      <t>チ</t>
    </rPh>
    <phoneticPr fontId="1"/>
  </si>
  <si>
    <t>戻り値11</t>
    <rPh sb="0" eb="1">
      <t>モド</t>
    </rPh>
    <rPh sb="2" eb="3">
      <t>チ</t>
    </rPh>
    <phoneticPr fontId="1"/>
  </si>
  <si>
    <t>戻り値13</t>
    <rPh sb="0" eb="1">
      <t>モド</t>
    </rPh>
    <rPh sb="2" eb="3">
      <t>チ</t>
    </rPh>
    <phoneticPr fontId="1"/>
  </si>
  <si>
    <t>戻り値14</t>
    <rPh sb="0" eb="1">
      <t>モド</t>
    </rPh>
    <rPh sb="2" eb="3">
      <t>チ</t>
    </rPh>
    <phoneticPr fontId="1"/>
  </si>
  <si>
    <t>戻り値15</t>
    <rPh sb="0" eb="1">
      <t>モド</t>
    </rPh>
    <rPh sb="2" eb="3">
      <t>チ</t>
    </rPh>
    <phoneticPr fontId="1"/>
  </si>
  <si>
    <t>戻り値16</t>
    <rPh sb="0" eb="1">
      <t>モド</t>
    </rPh>
    <rPh sb="2" eb="3">
      <t>チ</t>
    </rPh>
    <phoneticPr fontId="1"/>
  </si>
  <si>
    <t>戻り値17</t>
    <rPh sb="0" eb="1">
      <t>モド</t>
    </rPh>
    <rPh sb="2" eb="3">
      <t>チ</t>
    </rPh>
    <phoneticPr fontId="1"/>
  </si>
  <si>
    <t>Mood(a,7)</t>
    <phoneticPr fontId="1"/>
  </si>
  <si>
    <t>MOD(a-2,7)</t>
    <phoneticPr fontId="1"/>
  </si>
  <si>
    <t>mod(A2-1)+1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</si>
  <si>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</si>
  <si>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</si>
  <si>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</si>
  <si>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month()</t>
    <phoneticPr fontId="1"/>
  </si>
  <si>
    <t>day()</t>
    <phoneticPr fontId="1"/>
  </si>
  <si>
    <t>1899/1/1</t>
    <phoneticPr fontId="1"/>
  </si>
  <si>
    <t>10001/1/1</t>
    <phoneticPr fontId="1"/>
  </si>
  <si>
    <t>表面上の表示</t>
    <rPh sb="0" eb="3">
      <t>ヒョウメンジョウ</t>
    </rPh>
    <rPh sb="4" eb="6">
      <t>ヒョウジ</t>
    </rPh>
    <phoneticPr fontId="1"/>
  </si>
  <si>
    <t>実際のﾃﾞｰﾀｰ</t>
    <rPh sb="0" eb="2">
      <t>ジッサイ</t>
    </rPh>
    <phoneticPr fontId="1"/>
  </si>
  <si>
    <t>year()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</si>
</sst>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aaa"/>
    <numFmt numFmtId="177" formatCode="0_);[Red]\(0\)"/>
    <numFmt numFmtId="178" formatCode="00"/>
    <numFmt numFmtId="179" formatCode="@&quot;年&quot;"/>
    <numFmt numFmtId="180" formatCode="@&quot;月&quot;"/>
    <numFmt numFmtId="181" formatCode="@&quot;日&quot;"/>
    <numFmt numFmtId="187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5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quotePrefix="1" applyFill="1" applyAlignment="1">
      <alignment horizontal="center" vertical="center" wrapText="1"/>
    </xf>
    <xf numFmtId="0" fontId="0" fillId="4" borderId="0" xfId="0" quotePrefix="1" applyFill="1" applyAlignment="1">
      <alignment vertical="center" wrapText="1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quotePrefix="1" applyFill="1" applyAlignment="1">
      <alignment horizontal="center" vertical="center" wrapText="1"/>
    </xf>
    <xf numFmtId="0" fontId="0" fillId="5" borderId="0" xfId="0" quotePrefix="1" applyFill="1" applyAlignment="1">
      <alignment vertical="center" wrapText="1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3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>
      <alignment vertical="center"/>
    </xf>
    <xf numFmtId="58" fontId="2" fillId="0" borderId="0" xfId="0" applyNumberFormat="1" applyFont="1">
      <alignment vertical="center"/>
    </xf>
    <xf numFmtId="178" fontId="2" fillId="0" borderId="0" xfId="0" applyNumberFormat="1" applyFont="1" applyAlignment="1">
      <alignment horizontal="center" vertical="center"/>
    </xf>
    <xf numFmtId="179" fontId="2" fillId="0" borderId="0" xfId="0" applyNumberFormat="1" applyFont="1">
      <alignment vertical="center"/>
    </xf>
    <xf numFmtId="180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0" fontId="2" fillId="7" borderId="0" xfId="0" applyFont="1" applyFill="1">
      <alignment vertical="center"/>
    </xf>
    <xf numFmtId="0" fontId="0" fillId="7" borderId="0" xfId="0" applyFill="1">
      <alignment vertical="center"/>
    </xf>
    <xf numFmtId="14" fontId="0" fillId="0" borderId="0" xfId="0" applyNumberFormat="1">
      <alignment vertical="center"/>
    </xf>
    <xf numFmtId="187" fontId="0" fillId="0" borderId="0" xfId="0" applyNumberFormat="1">
      <alignment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2" borderId="2" xfId="0" applyNumberFormat="1" applyFill="1" applyBorder="1">
      <alignment vertical="center"/>
    </xf>
    <xf numFmtId="177" fontId="0" fillId="8" borderId="2" xfId="0" applyNumberFormat="1" applyFill="1" applyBorder="1">
      <alignment vertical="center"/>
    </xf>
    <xf numFmtId="31" fontId="4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555736</xdr:colOff>
      <xdr:row>15</xdr:row>
      <xdr:rowOff>139578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E565C79-ED15-478E-BDFD-9FEA648A8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97856" cy="36771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219075</xdr:rowOff>
    </xdr:from>
    <xdr:to>
      <xdr:col>14</xdr:col>
      <xdr:colOff>591935</xdr:colOff>
      <xdr:row>39</xdr:row>
      <xdr:rowOff>136074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9FC0B14-EE04-4432-8A56-EB3F8D3B1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190875"/>
          <a:ext cx="9922625" cy="5868219"/>
        </a:xfrm>
        <a:prstGeom prst="rect">
          <a:avLst/>
        </a:prstGeom>
      </xdr:spPr>
    </xdr:pic>
    <xdr:clientData/>
  </xdr:twoCellAnchor>
  <xdr:twoCellAnchor>
    <xdr:from>
      <xdr:col>15</xdr:col>
      <xdr:colOff>97155</xdr:colOff>
      <xdr:row>0</xdr:row>
      <xdr:rowOff>306705</xdr:rowOff>
    </xdr:from>
    <xdr:to>
      <xdr:col>15</xdr:col>
      <xdr:colOff>1379220</xdr:colOff>
      <xdr:row>10</xdr:row>
      <xdr:rowOff>112395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8505F12-9F81-4855-A514-627A9301ED2A}"/>
            </a:ext>
          </a:extLst>
        </xdr:cNvPr>
        <xdr:cNvSpPr txBox="1"/>
      </xdr:nvSpPr>
      <xdr:spPr>
        <a:xfrm>
          <a:off x="10098405" y="306705"/>
          <a:ext cx="1282065" cy="2196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Excel</a:t>
          </a:r>
          <a:r>
            <a:rPr kumimoji="1" lang="ja-JP" altLang="en-US" sz="1100"/>
            <a:t>では、日付は数字として管理されています。</a:t>
          </a:r>
        </a:p>
        <a:p>
          <a:endParaRPr kumimoji="1" lang="ja-JP" altLang="en-US" sz="1100"/>
        </a:p>
        <a:p>
          <a:r>
            <a:rPr kumimoji="1" lang="en-US" altLang="ja-JP" sz="1100"/>
            <a:t>1900/1/1</a:t>
          </a:r>
          <a:r>
            <a:rPr kumimoji="1" lang="ja-JP" altLang="en-US" sz="1100"/>
            <a:t>を</a:t>
          </a:r>
          <a:r>
            <a:rPr kumimoji="1" lang="en-US" altLang="ja-JP" sz="1100"/>
            <a:t>1</a:t>
          </a:r>
          <a:r>
            <a:rPr kumimoji="1" lang="ja-JP" altLang="en-US" sz="1100"/>
            <a:t>として、積み上げますが、</a:t>
          </a:r>
          <a:r>
            <a:rPr kumimoji="1" lang="en-US" altLang="ja-JP" sz="1100"/>
            <a:t>9999/12/31</a:t>
          </a:r>
          <a:r>
            <a:rPr kumimoji="1" lang="ja-JP" altLang="en-US" sz="1100"/>
            <a:t>が最大です。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1009650</xdr:colOff>
      <xdr:row>0</xdr:row>
      <xdr:rowOff>53340</xdr:rowOff>
    </xdr:from>
    <xdr:to>
      <xdr:col>16</xdr:col>
      <xdr:colOff>701040</xdr:colOff>
      <xdr:row>0</xdr:row>
      <xdr:rowOff>285750</xdr:rowOff>
    </xdr:to>
    <xdr:sp macro="" textlink="">
      <xdr:nvSpPr>
        <xdr:cNvPr id="5" name="矢印: 下カーブ 4">
          <a:extLst>
            <a:ext uri="{FF2B5EF4-FFF2-40B4-BE49-F238E27FC236}">
              <a16:creationId xmlns:a16="http://schemas.microsoft.com/office/drawing/2014/main" id="{2844A8C2-A5CE-4B63-89BE-51F185326C80}"/>
            </a:ext>
          </a:extLst>
        </xdr:cNvPr>
        <xdr:cNvSpPr/>
      </xdr:nvSpPr>
      <xdr:spPr>
        <a:xfrm>
          <a:off x="11010900" y="53340"/>
          <a:ext cx="1129665" cy="23241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224790</xdr:colOff>
      <xdr:row>0</xdr:row>
      <xdr:rowOff>104775</xdr:rowOff>
    </xdr:from>
    <xdr:to>
      <xdr:col>21</xdr:col>
      <xdr:colOff>187242</xdr:colOff>
      <xdr:row>27</xdr:row>
      <xdr:rowOff>21823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85C8CDC-DA0C-4228-9A7A-8D94A63A5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3390" y="104775"/>
          <a:ext cx="3962952" cy="62397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57865</xdr:colOff>
      <xdr:row>1</xdr:row>
      <xdr:rowOff>111442</xdr:rowOff>
    </xdr:from>
    <xdr:to>
      <xdr:col>21</xdr:col>
      <xdr:colOff>267415</xdr:colOff>
      <xdr:row>7</xdr:row>
      <xdr:rowOff>39687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DF770FC-8B4B-43F0-86F5-93D192539D88}"/>
            </a:ext>
          </a:extLst>
        </xdr:cNvPr>
        <xdr:cNvSpPr txBox="1"/>
      </xdr:nvSpPr>
      <xdr:spPr>
        <a:xfrm>
          <a:off x="7052787" y="448786"/>
          <a:ext cx="3533378" cy="17538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 b="1"/>
            <a:t>こんな関数も</a:t>
          </a:r>
          <a:endParaRPr kumimoji="1" lang="en-US" altLang="ja-JP" sz="3600" b="1"/>
        </a:p>
        <a:p>
          <a:r>
            <a:rPr kumimoji="1" lang="en-US" altLang="ja-JP" sz="3600" b="1"/>
            <a:t>left</a:t>
          </a:r>
          <a:r>
            <a:rPr kumimoji="1" lang="en-US" altLang="ja-JP" sz="3600" b="1" baseline="0"/>
            <a:t>    </a:t>
          </a:r>
          <a:r>
            <a:rPr kumimoji="1" lang="en-US" altLang="ja-JP" sz="3600" b="1"/>
            <a:t>right     mid</a:t>
          </a:r>
          <a:endParaRPr kumimoji="1" lang="ja-JP" altLang="en-US" sz="3600" b="1"/>
        </a:p>
      </xdr:txBody>
    </xdr:sp>
    <xdr:clientData/>
  </xdr:twoCellAnchor>
  <xdr:twoCellAnchor>
    <xdr:from>
      <xdr:col>0</xdr:col>
      <xdr:colOff>321276</xdr:colOff>
      <xdr:row>3</xdr:row>
      <xdr:rowOff>11430</xdr:rowOff>
    </xdr:from>
    <xdr:to>
      <xdr:col>3</xdr:col>
      <xdr:colOff>838200</xdr:colOff>
      <xdr:row>14</xdr:row>
      <xdr:rowOff>28574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0A32507-1587-41B0-8EBF-AB68E1F1D8CB}"/>
            </a:ext>
          </a:extLst>
        </xdr:cNvPr>
        <xdr:cNvGrpSpPr/>
      </xdr:nvGrpSpPr>
      <xdr:grpSpPr>
        <a:xfrm>
          <a:off x="325086" y="1116568"/>
          <a:ext cx="4432255" cy="2739945"/>
          <a:chOff x="321276" y="1030605"/>
          <a:chExt cx="4441224" cy="2741294"/>
        </a:xfrm>
      </xdr:grpSpPr>
      <xdr:sp macro="" textlink="">
        <xdr:nvSpPr>
          <xdr:cNvPr id="3" name="フリーフォーム: 図形 2">
            <a:extLst>
              <a:ext uri="{FF2B5EF4-FFF2-40B4-BE49-F238E27FC236}">
                <a16:creationId xmlns:a16="http://schemas.microsoft.com/office/drawing/2014/main" id="{1BA95034-5E54-4ABD-8751-BE04E046D203}"/>
              </a:ext>
            </a:extLst>
          </xdr:cNvPr>
          <xdr:cNvSpPr/>
        </xdr:nvSpPr>
        <xdr:spPr>
          <a:xfrm>
            <a:off x="321276" y="1030605"/>
            <a:ext cx="1229394" cy="1710690"/>
          </a:xfrm>
          <a:custGeom>
            <a:avLst/>
            <a:gdLst>
              <a:gd name="connsiteX0" fmla="*/ 1235109 w 1235109"/>
              <a:gd name="connsiteY0" fmla="*/ 1714500 h 1714500"/>
              <a:gd name="connsiteX1" fmla="*/ 387384 w 1235109"/>
              <a:gd name="connsiteY1" fmla="*/ 1285875 h 1714500"/>
              <a:gd name="connsiteX2" fmla="*/ 15909 w 1235109"/>
              <a:gd name="connsiteY2" fmla="*/ 685800 h 1714500"/>
              <a:gd name="connsiteX3" fmla="*/ 92109 w 1235109"/>
              <a:gd name="connsiteY3" fmla="*/ 238125 h 1714500"/>
              <a:gd name="connsiteX4" fmla="*/ 311184 w 1235109"/>
              <a:gd name="connsiteY4" fmla="*/ 0 h 1714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35109" h="1714500">
                <a:moveTo>
                  <a:pt x="1235109" y="1714500"/>
                </a:moveTo>
                <a:cubicBezTo>
                  <a:pt x="912846" y="1585912"/>
                  <a:pt x="590584" y="1457325"/>
                  <a:pt x="387384" y="1285875"/>
                </a:cubicBezTo>
                <a:cubicBezTo>
                  <a:pt x="184184" y="1114425"/>
                  <a:pt x="65121" y="860425"/>
                  <a:pt x="15909" y="685800"/>
                </a:cubicBezTo>
                <a:cubicBezTo>
                  <a:pt x="-33304" y="511175"/>
                  <a:pt x="42896" y="352425"/>
                  <a:pt x="92109" y="238125"/>
                </a:cubicBezTo>
                <a:cubicBezTo>
                  <a:pt x="141321" y="123825"/>
                  <a:pt x="226252" y="61912"/>
                  <a:pt x="311184" y="0"/>
                </a:cubicBezTo>
              </a:path>
            </a:pathLst>
          </a:custGeom>
          <a:noFill/>
          <a:ln w="50800">
            <a:headEnd type="oval"/>
            <a:tailEnd type="stealt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DFA0309A-A207-4496-9974-4A99DAC7B2D1}"/>
              </a:ext>
            </a:extLst>
          </xdr:cNvPr>
          <xdr:cNvSpPr txBox="1"/>
        </xdr:nvSpPr>
        <xdr:spPr>
          <a:xfrm>
            <a:off x="1558290" y="2242184"/>
            <a:ext cx="3204210" cy="1529715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>
              <a:lnSpc>
                <a:spcPts val="3000"/>
              </a:lnSpc>
            </a:pPr>
            <a:r>
              <a:rPr kumimoji="1" lang="ja-JP" altLang="en-US" sz="2800" b="1"/>
              <a:t>ここに、適当な年月日を入れてみてください。</a:t>
            </a:r>
            <a:endParaRPr kumimoji="1" lang="ja-JP" altLang="en-US" sz="1100" b="1"/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1467512</xdr:colOff>
      <xdr:row>9</xdr:row>
      <xdr:rowOff>93259</xdr:rowOff>
    </xdr:from>
    <xdr:to>
      <xdr:col>0</xdr:col>
      <xdr:colOff>1613361</xdr:colOff>
      <xdr:row>9</xdr:row>
      <xdr:rowOff>195818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1D0F7B7F-FF63-4596-A088-CA8F54ADE9E8}"/>
            </a:ext>
          </a:extLst>
        </xdr:cNvPr>
        <xdr:cNvGrpSpPr/>
      </xdr:nvGrpSpPr>
      <xdr:grpSpPr>
        <a:xfrm>
          <a:off x="1463702" y="2785897"/>
          <a:ext cx="153469" cy="100654"/>
          <a:chOff x="5867399" y="2956559"/>
          <a:chExt cx="1247775" cy="1112520"/>
        </a:xfrm>
      </xdr:grpSpPr>
      <xdr:sp macro="" textlink="">
        <xdr:nvSpPr>
          <xdr:cNvPr id="7" name="円弧 6">
            <a:extLst>
              <a:ext uri="{FF2B5EF4-FFF2-40B4-BE49-F238E27FC236}">
                <a16:creationId xmlns:a16="http://schemas.microsoft.com/office/drawing/2014/main" id="{F9812B71-4A29-4C1C-B506-5FEDA1779C33}"/>
              </a:ext>
            </a:extLst>
          </xdr:cNvPr>
          <xdr:cNvSpPr/>
        </xdr:nvSpPr>
        <xdr:spPr>
          <a:xfrm>
            <a:off x="5867399" y="2956559"/>
            <a:ext cx="1247775" cy="1102995"/>
          </a:xfrm>
          <a:prstGeom prst="arc">
            <a:avLst/>
          </a:prstGeom>
          <a:ln w="50800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円弧 7">
            <a:extLst>
              <a:ext uri="{FF2B5EF4-FFF2-40B4-BE49-F238E27FC236}">
                <a16:creationId xmlns:a16="http://schemas.microsoft.com/office/drawing/2014/main" id="{B53B80DD-143E-454D-A435-66C4E8B7D855}"/>
              </a:ext>
            </a:extLst>
          </xdr:cNvPr>
          <xdr:cNvSpPr/>
        </xdr:nvSpPr>
        <xdr:spPr>
          <a:xfrm flipV="1">
            <a:off x="5867399" y="2960369"/>
            <a:ext cx="1247775" cy="1108710"/>
          </a:xfrm>
          <a:prstGeom prst="arc">
            <a:avLst/>
          </a:prstGeom>
          <a:ln w="50800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C18BC-70D0-4115-A3B3-18C577C7E110}">
  <dimension ref="Q1:Z33"/>
  <sheetViews>
    <sheetView tabSelected="1" workbookViewId="0">
      <selection activeCell="P24" sqref="P24"/>
    </sheetView>
  </sheetViews>
  <sheetFormatPr defaultRowHeight="18" x14ac:dyDescent="0.45"/>
  <cols>
    <col min="16" max="16" width="18.8984375" customWidth="1"/>
    <col min="17" max="17" width="12.59765625" customWidth="1"/>
    <col min="18" max="18" width="11.5" customWidth="1"/>
    <col min="20" max="20" width="1" customWidth="1"/>
    <col min="21" max="21" width="13" bestFit="1" customWidth="1"/>
    <col min="22" max="22" width="12.3984375" bestFit="1" customWidth="1"/>
    <col min="25" max="25" width="9.19921875" bestFit="1" customWidth="1"/>
  </cols>
  <sheetData>
    <row r="1" spans="17:26" ht="26.4" customHeight="1" x14ac:dyDescent="0.45"/>
    <row r="2" spans="17:26" x14ac:dyDescent="0.45">
      <c r="Q2" s="30" t="s">
        <v>20</v>
      </c>
      <c r="R2" s="30" t="s">
        <v>21</v>
      </c>
      <c r="S2" s="30"/>
      <c r="U2" s="30" t="s">
        <v>20</v>
      </c>
      <c r="V2" s="30" t="s">
        <v>21</v>
      </c>
      <c r="W2" s="30"/>
    </row>
    <row r="3" spans="17:26" x14ac:dyDescent="0.45">
      <c r="Q3" s="31">
        <v>1</v>
      </c>
      <c r="R3" s="32">
        <f>Q3</f>
        <v>1</v>
      </c>
      <c r="S3" s="33">
        <f>R4-R3</f>
        <v>366</v>
      </c>
      <c r="U3" s="31">
        <v>40179</v>
      </c>
      <c r="V3" s="32">
        <f>U3</f>
        <v>40179</v>
      </c>
      <c r="W3" s="34">
        <f>V4-V3</f>
        <v>365</v>
      </c>
    </row>
    <row r="4" spans="17:26" x14ac:dyDescent="0.45">
      <c r="Q4" s="31">
        <v>367</v>
      </c>
      <c r="R4" s="32">
        <f>Q4</f>
        <v>367</v>
      </c>
      <c r="S4" s="32">
        <f t="shared" ref="S4:S32" si="0">R5-R4</f>
        <v>365</v>
      </c>
      <c r="U4" s="31">
        <v>40544</v>
      </c>
      <c r="V4" s="32">
        <f t="shared" ref="V4:V32" si="1">U4</f>
        <v>40544</v>
      </c>
      <c r="W4" s="34">
        <f t="shared" ref="W4:W31" si="2">V5-V4</f>
        <v>365</v>
      </c>
    </row>
    <row r="5" spans="17:26" x14ac:dyDescent="0.45">
      <c r="Q5" s="31">
        <v>732</v>
      </c>
      <c r="R5" s="32">
        <f t="shared" ref="R5:R33" si="3">Q5</f>
        <v>732</v>
      </c>
      <c r="S5" s="32">
        <f t="shared" si="0"/>
        <v>365</v>
      </c>
      <c r="U5" s="31">
        <v>40909</v>
      </c>
      <c r="V5" s="32">
        <f t="shared" si="1"/>
        <v>40909</v>
      </c>
      <c r="W5" s="33">
        <f t="shared" si="2"/>
        <v>366</v>
      </c>
    </row>
    <row r="6" spans="17:26" x14ac:dyDescent="0.45">
      <c r="Q6" s="31">
        <v>1097</v>
      </c>
      <c r="R6" s="32">
        <f t="shared" si="3"/>
        <v>1097</v>
      </c>
      <c r="S6" s="32">
        <f t="shared" si="0"/>
        <v>365</v>
      </c>
      <c r="U6" s="31">
        <v>41275</v>
      </c>
      <c r="V6" s="32">
        <f t="shared" si="1"/>
        <v>41275</v>
      </c>
      <c r="W6" s="34">
        <f t="shared" si="2"/>
        <v>365</v>
      </c>
    </row>
    <row r="7" spans="17:26" x14ac:dyDescent="0.45">
      <c r="Q7" s="31">
        <v>1462</v>
      </c>
      <c r="R7" s="32">
        <f t="shared" si="3"/>
        <v>1462</v>
      </c>
      <c r="S7" s="33">
        <f t="shared" si="0"/>
        <v>366</v>
      </c>
      <c r="U7" s="31">
        <v>41640</v>
      </c>
      <c r="V7" s="32">
        <f t="shared" si="1"/>
        <v>41640</v>
      </c>
      <c r="W7" s="34">
        <f t="shared" si="2"/>
        <v>365</v>
      </c>
    </row>
    <row r="8" spans="17:26" x14ac:dyDescent="0.45">
      <c r="Q8" s="31">
        <v>1828</v>
      </c>
      <c r="R8" s="32">
        <f t="shared" si="3"/>
        <v>1828</v>
      </c>
      <c r="S8" s="32">
        <f t="shared" si="0"/>
        <v>365</v>
      </c>
      <c r="U8" s="31">
        <v>42005</v>
      </c>
      <c r="V8" s="32">
        <f t="shared" si="1"/>
        <v>42005</v>
      </c>
      <c r="W8" s="34">
        <f t="shared" si="2"/>
        <v>365</v>
      </c>
    </row>
    <row r="9" spans="17:26" x14ac:dyDescent="0.45">
      <c r="Q9" s="31">
        <v>2193</v>
      </c>
      <c r="R9" s="32">
        <f t="shared" si="3"/>
        <v>2193</v>
      </c>
      <c r="S9" s="32">
        <f t="shared" si="0"/>
        <v>365</v>
      </c>
      <c r="U9" s="31">
        <v>42370</v>
      </c>
      <c r="V9" s="32">
        <f t="shared" si="1"/>
        <v>42370</v>
      </c>
      <c r="W9" s="33">
        <f t="shared" si="2"/>
        <v>366</v>
      </c>
    </row>
    <row r="10" spans="17:26" x14ac:dyDescent="0.45">
      <c r="Q10" s="31">
        <v>2558</v>
      </c>
      <c r="R10" s="32">
        <f t="shared" si="3"/>
        <v>2558</v>
      </c>
      <c r="S10" s="32">
        <f t="shared" si="0"/>
        <v>365</v>
      </c>
      <c r="U10" s="31">
        <v>42736</v>
      </c>
      <c r="V10" s="32">
        <f t="shared" si="1"/>
        <v>42736</v>
      </c>
      <c r="W10" s="34">
        <f t="shared" si="2"/>
        <v>365</v>
      </c>
    </row>
    <row r="11" spans="17:26" x14ac:dyDescent="0.45">
      <c r="Q11" s="31">
        <v>2923</v>
      </c>
      <c r="R11" s="32">
        <f t="shared" si="3"/>
        <v>2923</v>
      </c>
      <c r="S11" s="33">
        <f t="shared" si="0"/>
        <v>366</v>
      </c>
      <c r="U11" s="31">
        <v>43101</v>
      </c>
      <c r="V11" s="32">
        <f t="shared" si="1"/>
        <v>43101</v>
      </c>
      <c r="W11" s="34">
        <f t="shared" si="2"/>
        <v>365</v>
      </c>
    </row>
    <row r="12" spans="17:26" x14ac:dyDescent="0.45">
      <c r="Q12" s="31">
        <v>3289</v>
      </c>
      <c r="R12" s="32">
        <f t="shared" si="3"/>
        <v>3289</v>
      </c>
      <c r="S12" s="32">
        <f t="shared" si="0"/>
        <v>365</v>
      </c>
      <c r="U12" s="31">
        <v>43466</v>
      </c>
      <c r="V12" s="32">
        <f t="shared" si="1"/>
        <v>43466</v>
      </c>
      <c r="W12" s="34">
        <f t="shared" si="2"/>
        <v>365</v>
      </c>
    </row>
    <row r="13" spans="17:26" x14ac:dyDescent="0.45">
      <c r="Q13" s="31">
        <v>3654</v>
      </c>
      <c r="R13" s="32">
        <f t="shared" si="3"/>
        <v>3654</v>
      </c>
      <c r="S13" s="32">
        <f t="shared" si="0"/>
        <v>365</v>
      </c>
      <c r="U13" s="31">
        <v>43831</v>
      </c>
      <c r="V13" s="32">
        <f t="shared" si="1"/>
        <v>43831</v>
      </c>
      <c r="W13" s="33">
        <f t="shared" si="2"/>
        <v>366</v>
      </c>
    </row>
    <row r="14" spans="17:26" x14ac:dyDescent="0.45">
      <c r="Q14" s="31">
        <v>4019</v>
      </c>
      <c r="R14" s="32">
        <f t="shared" si="3"/>
        <v>4019</v>
      </c>
      <c r="S14" s="32">
        <f t="shared" si="0"/>
        <v>365</v>
      </c>
      <c r="U14" s="31">
        <v>44197</v>
      </c>
      <c r="V14" s="32">
        <f t="shared" si="1"/>
        <v>44197</v>
      </c>
      <c r="W14" s="34">
        <f t="shared" si="2"/>
        <v>365</v>
      </c>
    </row>
    <row r="15" spans="17:26" x14ac:dyDescent="0.45">
      <c r="Q15" s="31">
        <v>4384</v>
      </c>
      <c r="R15" s="32">
        <f t="shared" si="3"/>
        <v>4384</v>
      </c>
      <c r="S15" s="33">
        <f t="shared" si="0"/>
        <v>366</v>
      </c>
      <c r="U15" s="31">
        <v>44562</v>
      </c>
      <c r="V15" s="32">
        <f t="shared" si="1"/>
        <v>44562</v>
      </c>
      <c r="W15" s="34">
        <f t="shared" si="2"/>
        <v>365</v>
      </c>
      <c r="Y15" s="29" t="s">
        <v>18</v>
      </c>
      <c r="Z15" t="e">
        <f>Q3+Y15</f>
        <v>#VALUE!</v>
      </c>
    </row>
    <row r="16" spans="17:26" x14ac:dyDescent="0.45">
      <c r="Q16" s="31">
        <v>4750</v>
      </c>
      <c r="R16" s="32">
        <f t="shared" si="3"/>
        <v>4750</v>
      </c>
      <c r="S16" s="32">
        <f t="shared" si="0"/>
        <v>365</v>
      </c>
      <c r="U16" s="31">
        <v>44927</v>
      </c>
      <c r="V16" s="32">
        <f t="shared" si="1"/>
        <v>44927</v>
      </c>
      <c r="W16" s="34">
        <f t="shared" si="2"/>
        <v>365</v>
      </c>
      <c r="Y16" t="s">
        <v>19</v>
      </c>
      <c r="Z16" s="28" t="e">
        <f>Y16+Q3</f>
        <v>#VALUE!</v>
      </c>
    </row>
    <row r="17" spans="17:26" x14ac:dyDescent="0.45">
      <c r="Q17" s="31">
        <v>5115</v>
      </c>
      <c r="R17" s="32">
        <f t="shared" si="3"/>
        <v>5115</v>
      </c>
      <c r="S17" s="32">
        <f t="shared" si="0"/>
        <v>365</v>
      </c>
      <c r="U17" s="31">
        <v>45292</v>
      </c>
      <c r="V17" s="32">
        <f t="shared" si="1"/>
        <v>45292</v>
      </c>
      <c r="W17" s="33">
        <f t="shared" si="2"/>
        <v>366</v>
      </c>
      <c r="Y17" s="28">
        <v>3654</v>
      </c>
      <c r="Z17">
        <f>Q3+Y17</f>
        <v>3655</v>
      </c>
    </row>
    <row r="18" spans="17:26" x14ac:dyDescent="0.45">
      <c r="Q18" s="31">
        <v>5480</v>
      </c>
      <c r="R18" s="32">
        <f t="shared" si="3"/>
        <v>5480</v>
      </c>
      <c r="S18" s="32">
        <f t="shared" si="0"/>
        <v>365</v>
      </c>
      <c r="U18" s="31">
        <v>45658</v>
      </c>
      <c r="V18" s="32">
        <f t="shared" si="1"/>
        <v>45658</v>
      </c>
      <c r="W18" s="34">
        <f t="shared" si="2"/>
        <v>365</v>
      </c>
    </row>
    <row r="19" spans="17:26" x14ac:dyDescent="0.45">
      <c r="Q19" s="31">
        <v>5845</v>
      </c>
      <c r="R19" s="32">
        <f t="shared" si="3"/>
        <v>5845</v>
      </c>
      <c r="S19" s="33">
        <f t="shared" si="0"/>
        <v>366</v>
      </c>
      <c r="U19" s="31">
        <v>46023</v>
      </c>
      <c r="V19" s="32">
        <f t="shared" si="1"/>
        <v>46023</v>
      </c>
      <c r="W19" s="34">
        <f t="shared" si="2"/>
        <v>365</v>
      </c>
    </row>
    <row r="20" spans="17:26" x14ac:dyDescent="0.45">
      <c r="Q20" s="31">
        <v>6211</v>
      </c>
      <c r="R20" s="32">
        <f t="shared" si="3"/>
        <v>6211</v>
      </c>
      <c r="S20" s="32">
        <f t="shared" si="0"/>
        <v>365</v>
      </c>
      <c r="U20" s="31">
        <v>46388</v>
      </c>
      <c r="V20" s="32">
        <f t="shared" si="1"/>
        <v>46388</v>
      </c>
      <c r="W20" s="34">
        <f t="shared" si="2"/>
        <v>365</v>
      </c>
    </row>
    <row r="21" spans="17:26" x14ac:dyDescent="0.45">
      <c r="Q21" s="31">
        <v>6576</v>
      </c>
      <c r="R21" s="32">
        <f t="shared" si="3"/>
        <v>6576</v>
      </c>
      <c r="S21" s="32">
        <f t="shared" si="0"/>
        <v>365</v>
      </c>
      <c r="U21" s="31">
        <v>46753</v>
      </c>
      <c r="V21" s="32">
        <f t="shared" si="1"/>
        <v>46753</v>
      </c>
      <c r="W21" s="33">
        <f t="shared" si="2"/>
        <v>366</v>
      </c>
    </row>
    <row r="22" spans="17:26" x14ac:dyDescent="0.45">
      <c r="Q22" s="31">
        <v>6941</v>
      </c>
      <c r="R22" s="32">
        <f t="shared" si="3"/>
        <v>6941</v>
      </c>
      <c r="S22" s="32">
        <f t="shared" si="0"/>
        <v>365</v>
      </c>
      <c r="U22" s="31">
        <v>47119</v>
      </c>
      <c r="V22" s="32">
        <f t="shared" si="1"/>
        <v>47119</v>
      </c>
      <c r="W22" s="34">
        <f t="shared" si="2"/>
        <v>365</v>
      </c>
    </row>
    <row r="23" spans="17:26" x14ac:dyDescent="0.45">
      <c r="Q23" s="31">
        <v>7306</v>
      </c>
      <c r="R23" s="32">
        <f t="shared" si="3"/>
        <v>7306</v>
      </c>
      <c r="S23" s="33">
        <f t="shared" si="0"/>
        <v>366</v>
      </c>
      <c r="U23" s="31">
        <v>47484</v>
      </c>
      <c r="V23" s="32">
        <f t="shared" si="1"/>
        <v>47484</v>
      </c>
      <c r="W23" s="34">
        <f t="shared" si="2"/>
        <v>365</v>
      </c>
    </row>
    <row r="24" spans="17:26" x14ac:dyDescent="0.45">
      <c r="Q24" s="31">
        <v>7672</v>
      </c>
      <c r="R24" s="32">
        <f t="shared" si="3"/>
        <v>7672</v>
      </c>
      <c r="S24" s="32">
        <f t="shared" si="0"/>
        <v>365</v>
      </c>
      <c r="U24" s="31">
        <v>47849</v>
      </c>
      <c r="V24" s="32">
        <f t="shared" si="1"/>
        <v>47849</v>
      </c>
      <c r="W24" s="34">
        <f t="shared" si="2"/>
        <v>365</v>
      </c>
    </row>
    <row r="25" spans="17:26" x14ac:dyDescent="0.45">
      <c r="Q25" s="31">
        <v>8037</v>
      </c>
      <c r="R25" s="32">
        <f t="shared" si="3"/>
        <v>8037</v>
      </c>
      <c r="S25" s="32">
        <f t="shared" si="0"/>
        <v>365</v>
      </c>
      <c r="U25" s="31">
        <v>48214</v>
      </c>
      <c r="V25" s="32">
        <f t="shared" si="1"/>
        <v>48214</v>
      </c>
      <c r="W25" s="33">
        <f t="shared" si="2"/>
        <v>366</v>
      </c>
    </row>
    <row r="26" spans="17:26" x14ac:dyDescent="0.45">
      <c r="Q26" s="31">
        <v>8402</v>
      </c>
      <c r="R26" s="32">
        <f t="shared" si="3"/>
        <v>8402</v>
      </c>
      <c r="S26" s="32">
        <f t="shared" si="0"/>
        <v>365</v>
      </c>
      <c r="U26" s="31">
        <v>48580</v>
      </c>
      <c r="V26" s="32">
        <f t="shared" si="1"/>
        <v>48580</v>
      </c>
      <c r="W26" s="34">
        <f t="shared" si="2"/>
        <v>365</v>
      </c>
    </row>
    <row r="27" spans="17:26" x14ac:dyDescent="0.45">
      <c r="Q27" s="31">
        <v>8767</v>
      </c>
      <c r="R27" s="32">
        <f t="shared" si="3"/>
        <v>8767</v>
      </c>
      <c r="S27" s="33">
        <f t="shared" si="0"/>
        <v>366</v>
      </c>
      <c r="U27" s="31">
        <v>48945</v>
      </c>
      <c r="V27" s="32">
        <f t="shared" si="1"/>
        <v>48945</v>
      </c>
      <c r="W27" s="34">
        <f t="shared" si="2"/>
        <v>365</v>
      </c>
    </row>
    <row r="28" spans="17:26" x14ac:dyDescent="0.45">
      <c r="Q28" s="31">
        <v>9133</v>
      </c>
      <c r="R28" s="32">
        <f t="shared" si="3"/>
        <v>9133</v>
      </c>
      <c r="S28" s="32">
        <f t="shared" si="0"/>
        <v>365</v>
      </c>
      <c r="U28" s="31">
        <v>49310</v>
      </c>
      <c r="V28" s="32">
        <f t="shared" si="1"/>
        <v>49310</v>
      </c>
      <c r="W28" s="34">
        <f t="shared" si="2"/>
        <v>365</v>
      </c>
    </row>
    <row r="29" spans="17:26" x14ac:dyDescent="0.45">
      <c r="Q29" s="31">
        <v>9498</v>
      </c>
      <c r="R29" s="32">
        <f t="shared" si="3"/>
        <v>9498</v>
      </c>
      <c r="S29" s="32">
        <f t="shared" si="0"/>
        <v>365</v>
      </c>
      <c r="U29" s="31">
        <v>49675</v>
      </c>
      <c r="V29" s="32">
        <f t="shared" si="1"/>
        <v>49675</v>
      </c>
      <c r="W29" s="33">
        <f t="shared" si="2"/>
        <v>366</v>
      </c>
    </row>
    <row r="30" spans="17:26" x14ac:dyDescent="0.45">
      <c r="Q30" s="31">
        <v>9863</v>
      </c>
      <c r="R30" s="32">
        <f t="shared" si="3"/>
        <v>9863</v>
      </c>
      <c r="S30" s="32">
        <f t="shared" si="0"/>
        <v>365</v>
      </c>
      <c r="U30" s="31">
        <v>50041</v>
      </c>
      <c r="V30" s="32">
        <f t="shared" si="1"/>
        <v>50041</v>
      </c>
      <c r="W30" s="34">
        <f t="shared" si="2"/>
        <v>365</v>
      </c>
    </row>
    <row r="31" spans="17:26" x14ac:dyDescent="0.45">
      <c r="Q31" s="31">
        <v>10228</v>
      </c>
      <c r="R31" s="32">
        <f t="shared" si="3"/>
        <v>10228</v>
      </c>
      <c r="S31" s="33">
        <f t="shared" si="0"/>
        <v>366</v>
      </c>
      <c r="U31" s="31">
        <v>50406</v>
      </c>
      <c r="V31" s="32">
        <f t="shared" si="1"/>
        <v>50406</v>
      </c>
      <c r="W31" s="34">
        <f t="shared" si="2"/>
        <v>365</v>
      </c>
    </row>
    <row r="32" spans="17:26" x14ac:dyDescent="0.45">
      <c r="Q32" s="31">
        <v>10594</v>
      </c>
      <c r="R32" s="32">
        <f t="shared" si="3"/>
        <v>10594</v>
      </c>
      <c r="S32" s="32">
        <f t="shared" si="0"/>
        <v>365</v>
      </c>
      <c r="U32" s="31">
        <v>50771</v>
      </c>
      <c r="V32" s="32">
        <f t="shared" si="1"/>
        <v>50771</v>
      </c>
      <c r="W32" s="30"/>
    </row>
    <row r="33" spans="17:19" x14ac:dyDescent="0.45">
      <c r="Q33" s="31">
        <v>10959</v>
      </c>
      <c r="R33" s="32">
        <f t="shared" si="3"/>
        <v>10959</v>
      </c>
      <c r="S33" s="30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D26DC-305A-485A-B099-475817D6FBCA}">
  <dimension ref="A1:O35"/>
  <sheetViews>
    <sheetView workbookViewId="0">
      <selection activeCell="M30" sqref="M30"/>
    </sheetView>
  </sheetViews>
  <sheetFormatPr defaultRowHeight="18" x14ac:dyDescent="0.45"/>
  <cols>
    <col min="2" max="2" width="6.5" style="3" customWidth="1"/>
    <col min="3" max="4" width="6.69921875" style="3" customWidth="1"/>
    <col min="5" max="12" width="6.69921875" customWidth="1"/>
    <col min="13" max="13" width="10.19921875" customWidth="1"/>
    <col min="14" max="14" width="13.09765625" customWidth="1"/>
    <col min="15" max="15" width="11.296875" customWidth="1"/>
  </cols>
  <sheetData>
    <row r="1" spans="1:15" ht="43.8" customHeight="1" x14ac:dyDescent="0.45">
      <c r="C1" s="5" t="s">
        <v>0</v>
      </c>
      <c r="D1" s="6" t="s">
        <v>1</v>
      </c>
      <c r="E1" s="7" t="s">
        <v>2</v>
      </c>
      <c r="F1" s="6" t="s">
        <v>4</v>
      </c>
      <c r="G1" s="8" t="s">
        <v>3</v>
      </c>
      <c r="H1" s="8" t="s">
        <v>5</v>
      </c>
      <c r="I1" s="8" t="s">
        <v>6</v>
      </c>
      <c r="J1" s="8" t="s">
        <v>7</v>
      </c>
      <c r="K1" s="8" t="s">
        <v>8</v>
      </c>
      <c r="L1" s="5" t="s">
        <v>9</v>
      </c>
      <c r="M1" s="8" t="s">
        <v>10</v>
      </c>
      <c r="N1" s="9" t="s">
        <v>12</v>
      </c>
      <c r="O1" s="10" t="s">
        <v>11</v>
      </c>
    </row>
    <row r="2" spans="1:15" ht="3.6" customHeight="1" x14ac:dyDescent="0.45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5"/>
    </row>
    <row r="3" spans="1:15" x14ac:dyDescent="0.45">
      <c r="A3" s="1">
        <v>44531</v>
      </c>
      <c r="B3" s="2">
        <f>A3</f>
        <v>44531</v>
      </c>
      <c r="C3" s="3">
        <f>WEEKDAY(A3,1)</f>
        <v>4</v>
      </c>
      <c r="D3" s="3">
        <f>WEEKDAY(A3,2)</f>
        <v>3</v>
      </c>
      <c r="E3" s="4">
        <f>WEEKDAY(A3,3)</f>
        <v>2</v>
      </c>
      <c r="F3" s="4">
        <f>WEEKDAY(A3,11)</f>
        <v>3</v>
      </c>
      <c r="G3">
        <f>WEEKDAY(A3,12)</f>
        <v>2</v>
      </c>
      <c r="H3">
        <f>WEEKDAY($A3,13)</f>
        <v>1</v>
      </c>
      <c r="I3">
        <f>WEEKDAY($A3,14)</f>
        <v>7</v>
      </c>
      <c r="J3">
        <f>WEEKDAY($A3,15)</f>
        <v>6</v>
      </c>
      <c r="K3">
        <f>WEEKDAY($A3,16)</f>
        <v>5</v>
      </c>
      <c r="L3">
        <f>WEEKDAY($A3,17)</f>
        <v>4</v>
      </c>
      <c r="M3" s="4">
        <f>MOD(A3,7)</f>
        <v>4</v>
      </c>
      <c r="N3" s="4">
        <f>MOD(A3-1,7)+1</f>
        <v>4</v>
      </c>
      <c r="O3" s="4">
        <f>MOD(A3-2,7)</f>
        <v>2</v>
      </c>
    </row>
    <row r="4" spans="1:15" x14ac:dyDescent="0.45">
      <c r="A4" s="1">
        <v>44532</v>
      </c>
      <c r="B4" s="2">
        <f t="shared" ref="B4:B33" si="0">A4</f>
        <v>44532</v>
      </c>
      <c r="C4" s="3">
        <f t="shared" ref="C4:C33" si="1">WEEKDAY(A4,1)</f>
        <v>5</v>
      </c>
      <c r="D4" s="3">
        <f t="shared" ref="D4:D33" si="2">WEEKDAY(A4,2)</f>
        <v>4</v>
      </c>
      <c r="E4" s="4">
        <f t="shared" ref="E4:E33" si="3">WEEKDAY(A4,3)</f>
        <v>3</v>
      </c>
      <c r="F4" s="4">
        <f t="shared" ref="F4:F33" si="4">WEEKDAY(A4,11)</f>
        <v>4</v>
      </c>
      <c r="G4">
        <f t="shared" ref="G4:G33" si="5">WEEKDAY(A4,12)</f>
        <v>3</v>
      </c>
      <c r="H4">
        <f t="shared" ref="H4:H33" si="6">WEEKDAY(A4,13)</f>
        <v>2</v>
      </c>
      <c r="I4">
        <f t="shared" ref="I4:I33" si="7">WEEKDAY($A4,14)</f>
        <v>1</v>
      </c>
      <c r="J4">
        <f t="shared" ref="J4:J33" si="8">WEEKDAY($A4,15)</f>
        <v>7</v>
      </c>
      <c r="K4">
        <f t="shared" ref="K4:K33" si="9">WEEKDAY($A4,16)</f>
        <v>6</v>
      </c>
      <c r="L4">
        <f t="shared" ref="L4:L33" si="10">WEEKDAY($A4,17)</f>
        <v>5</v>
      </c>
      <c r="M4" s="4">
        <f t="shared" ref="M4:M33" si="11">MOD(A4,7)</f>
        <v>5</v>
      </c>
      <c r="N4" s="4">
        <f t="shared" ref="N4:N33" si="12">MOD(A4-1,7)+1</f>
        <v>5</v>
      </c>
      <c r="O4" s="4">
        <f t="shared" ref="O4:O33" si="13">MOD(A4-2,7)</f>
        <v>3</v>
      </c>
    </row>
    <row r="5" spans="1:15" x14ac:dyDescent="0.45">
      <c r="A5" s="1">
        <v>44533</v>
      </c>
      <c r="B5" s="2">
        <f t="shared" si="0"/>
        <v>44533</v>
      </c>
      <c r="C5" s="3">
        <f t="shared" si="1"/>
        <v>6</v>
      </c>
      <c r="D5" s="3">
        <f t="shared" si="2"/>
        <v>5</v>
      </c>
      <c r="E5" s="4">
        <f t="shared" si="3"/>
        <v>4</v>
      </c>
      <c r="F5" s="4">
        <f t="shared" si="4"/>
        <v>5</v>
      </c>
      <c r="G5">
        <f t="shared" si="5"/>
        <v>4</v>
      </c>
      <c r="H5">
        <f t="shared" si="6"/>
        <v>3</v>
      </c>
      <c r="I5">
        <f t="shared" si="7"/>
        <v>2</v>
      </c>
      <c r="J5">
        <f t="shared" si="8"/>
        <v>1</v>
      </c>
      <c r="K5">
        <f t="shared" si="9"/>
        <v>7</v>
      </c>
      <c r="L5">
        <f t="shared" si="10"/>
        <v>6</v>
      </c>
      <c r="M5" s="4">
        <f t="shared" si="11"/>
        <v>6</v>
      </c>
      <c r="N5" s="4">
        <f t="shared" si="12"/>
        <v>6</v>
      </c>
      <c r="O5" s="4">
        <f t="shared" si="13"/>
        <v>4</v>
      </c>
    </row>
    <row r="6" spans="1:15" x14ac:dyDescent="0.45">
      <c r="A6" s="1">
        <v>44534</v>
      </c>
      <c r="B6" s="2">
        <f t="shared" si="0"/>
        <v>44534</v>
      </c>
      <c r="C6" s="3">
        <f t="shared" si="1"/>
        <v>7</v>
      </c>
      <c r="D6" s="3">
        <f t="shared" si="2"/>
        <v>6</v>
      </c>
      <c r="E6" s="4">
        <f t="shared" si="3"/>
        <v>5</v>
      </c>
      <c r="F6" s="4">
        <f t="shared" si="4"/>
        <v>6</v>
      </c>
      <c r="G6">
        <f t="shared" si="5"/>
        <v>5</v>
      </c>
      <c r="H6">
        <f t="shared" si="6"/>
        <v>4</v>
      </c>
      <c r="I6">
        <f t="shared" si="7"/>
        <v>3</v>
      </c>
      <c r="J6">
        <f t="shared" si="8"/>
        <v>2</v>
      </c>
      <c r="K6">
        <f t="shared" si="9"/>
        <v>1</v>
      </c>
      <c r="L6">
        <f t="shared" si="10"/>
        <v>7</v>
      </c>
      <c r="M6" s="4">
        <f t="shared" si="11"/>
        <v>0</v>
      </c>
      <c r="N6" s="4">
        <f t="shared" si="12"/>
        <v>7</v>
      </c>
      <c r="O6" s="4">
        <f t="shared" si="13"/>
        <v>5</v>
      </c>
    </row>
    <row r="7" spans="1:15" x14ac:dyDescent="0.45">
      <c r="A7" s="1">
        <v>44535</v>
      </c>
      <c r="B7" s="2">
        <f t="shared" si="0"/>
        <v>44535</v>
      </c>
      <c r="C7" s="3">
        <f t="shared" si="1"/>
        <v>1</v>
      </c>
      <c r="D7" s="3">
        <f t="shared" si="2"/>
        <v>7</v>
      </c>
      <c r="E7" s="4">
        <f t="shared" si="3"/>
        <v>6</v>
      </c>
      <c r="F7" s="4">
        <f t="shared" si="4"/>
        <v>7</v>
      </c>
      <c r="G7">
        <f t="shared" si="5"/>
        <v>6</v>
      </c>
      <c r="H7">
        <f t="shared" si="6"/>
        <v>5</v>
      </c>
      <c r="I7">
        <f t="shared" si="7"/>
        <v>4</v>
      </c>
      <c r="J7">
        <f t="shared" si="8"/>
        <v>3</v>
      </c>
      <c r="K7">
        <f t="shared" si="9"/>
        <v>2</v>
      </c>
      <c r="L7">
        <f t="shared" si="10"/>
        <v>1</v>
      </c>
      <c r="M7" s="4">
        <f t="shared" si="11"/>
        <v>1</v>
      </c>
      <c r="N7" s="4">
        <f t="shared" si="12"/>
        <v>1</v>
      </c>
      <c r="O7" s="4">
        <f t="shared" si="13"/>
        <v>6</v>
      </c>
    </row>
    <row r="8" spans="1:15" x14ac:dyDescent="0.45">
      <c r="A8" s="1">
        <v>44536</v>
      </c>
      <c r="B8" s="2">
        <f t="shared" si="0"/>
        <v>44536</v>
      </c>
      <c r="C8" s="3">
        <f t="shared" si="1"/>
        <v>2</v>
      </c>
      <c r="D8" s="3">
        <f t="shared" si="2"/>
        <v>1</v>
      </c>
      <c r="E8" s="4">
        <f t="shared" si="3"/>
        <v>0</v>
      </c>
      <c r="F8" s="4">
        <f t="shared" si="4"/>
        <v>1</v>
      </c>
      <c r="G8">
        <f t="shared" si="5"/>
        <v>7</v>
      </c>
      <c r="H8">
        <f t="shared" si="6"/>
        <v>6</v>
      </c>
      <c r="I8">
        <f t="shared" si="7"/>
        <v>5</v>
      </c>
      <c r="J8">
        <f t="shared" si="8"/>
        <v>4</v>
      </c>
      <c r="K8">
        <f t="shared" si="9"/>
        <v>3</v>
      </c>
      <c r="L8">
        <f t="shared" si="10"/>
        <v>2</v>
      </c>
      <c r="M8" s="4">
        <f t="shared" si="11"/>
        <v>2</v>
      </c>
      <c r="N8" s="4">
        <f t="shared" si="12"/>
        <v>2</v>
      </c>
      <c r="O8" s="4">
        <f t="shared" si="13"/>
        <v>0</v>
      </c>
    </row>
    <row r="9" spans="1:15" x14ac:dyDescent="0.45">
      <c r="A9" s="1">
        <v>44537</v>
      </c>
      <c r="B9" s="2">
        <f t="shared" si="0"/>
        <v>44537</v>
      </c>
      <c r="C9" s="3">
        <f t="shared" si="1"/>
        <v>3</v>
      </c>
      <c r="D9" s="3">
        <f t="shared" si="2"/>
        <v>2</v>
      </c>
      <c r="E9" s="4">
        <f t="shared" si="3"/>
        <v>1</v>
      </c>
      <c r="F9" s="4">
        <f t="shared" si="4"/>
        <v>2</v>
      </c>
      <c r="G9">
        <f t="shared" si="5"/>
        <v>1</v>
      </c>
      <c r="H9">
        <f t="shared" si="6"/>
        <v>7</v>
      </c>
      <c r="I9">
        <f t="shared" si="7"/>
        <v>6</v>
      </c>
      <c r="J9">
        <f t="shared" si="8"/>
        <v>5</v>
      </c>
      <c r="K9">
        <f t="shared" si="9"/>
        <v>4</v>
      </c>
      <c r="L9">
        <f t="shared" si="10"/>
        <v>3</v>
      </c>
      <c r="M9" s="4">
        <f t="shared" si="11"/>
        <v>3</v>
      </c>
      <c r="N9" s="4">
        <f t="shared" si="12"/>
        <v>3</v>
      </c>
      <c r="O9" s="4">
        <f t="shared" si="13"/>
        <v>1</v>
      </c>
    </row>
    <row r="10" spans="1:15" x14ac:dyDescent="0.45">
      <c r="A10" s="1">
        <v>44538</v>
      </c>
      <c r="B10" s="2">
        <f t="shared" si="0"/>
        <v>44538</v>
      </c>
      <c r="C10" s="3">
        <f t="shared" si="1"/>
        <v>4</v>
      </c>
      <c r="D10" s="3">
        <f t="shared" si="2"/>
        <v>3</v>
      </c>
      <c r="E10" s="4">
        <f t="shared" si="3"/>
        <v>2</v>
      </c>
      <c r="F10" s="4">
        <f t="shared" si="4"/>
        <v>3</v>
      </c>
      <c r="G10">
        <f t="shared" si="5"/>
        <v>2</v>
      </c>
      <c r="H10">
        <f t="shared" si="6"/>
        <v>1</v>
      </c>
      <c r="I10">
        <f t="shared" si="7"/>
        <v>7</v>
      </c>
      <c r="J10">
        <f t="shared" si="8"/>
        <v>6</v>
      </c>
      <c r="K10">
        <f t="shared" si="9"/>
        <v>5</v>
      </c>
      <c r="L10">
        <f t="shared" si="10"/>
        <v>4</v>
      </c>
      <c r="M10" s="4">
        <f t="shared" si="11"/>
        <v>4</v>
      </c>
      <c r="N10" s="4">
        <f t="shared" si="12"/>
        <v>4</v>
      </c>
      <c r="O10" s="4">
        <f t="shared" si="13"/>
        <v>2</v>
      </c>
    </row>
    <row r="11" spans="1:15" x14ac:dyDescent="0.45">
      <c r="A11" s="1">
        <v>44539</v>
      </c>
      <c r="B11" s="2">
        <f t="shared" si="0"/>
        <v>44539</v>
      </c>
      <c r="C11" s="3">
        <f t="shared" si="1"/>
        <v>5</v>
      </c>
      <c r="D11" s="3">
        <f t="shared" si="2"/>
        <v>4</v>
      </c>
      <c r="E11" s="4">
        <f t="shared" si="3"/>
        <v>3</v>
      </c>
      <c r="F11" s="4">
        <f t="shared" si="4"/>
        <v>4</v>
      </c>
      <c r="G11">
        <f t="shared" si="5"/>
        <v>3</v>
      </c>
      <c r="H11">
        <f t="shared" si="6"/>
        <v>2</v>
      </c>
      <c r="I11">
        <f t="shared" si="7"/>
        <v>1</v>
      </c>
      <c r="J11">
        <f t="shared" si="8"/>
        <v>7</v>
      </c>
      <c r="K11">
        <f t="shared" si="9"/>
        <v>6</v>
      </c>
      <c r="L11">
        <f t="shared" si="10"/>
        <v>5</v>
      </c>
      <c r="M11" s="4">
        <f t="shared" si="11"/>
        <v>5</v>
      </c>
      <c r="N11" s="4">
        <f t="shared" si="12"/>
        <v>5</v>
      </c>
      <c r="O11" s="4">
        <f t="shared" si="13"/>
        <v>3</v>
      </c>
    </row>
    <row r="12" spans="1:15" x14ac:dyDescent="0.45">
      <c r="A12" s="1">
        <v>44540</v>
      </c>
      <c r="B12" s="2">
        <f t="shared" si="0"/>
        <v>44540</v>
      </c>
      <c r="C12" s="3">
        <f t="shared" si="1"/>
        <v>6</v>
      </c>
      <c r="D12" s="3">
        <f t="shared" si="2"/>
        <v>5</v>
      </c>
      <c r="E12" s="4">
        <f t="shared" si="3"/>
        <v>4</v>
      </c>
      <c r="F12" s="4">
        <f t="shared" si="4"/>
        <v>5</v>
      </c>
      <c r="G12">
        <f t="shared" si="5"/>
        <v>4</v>
      </c>
      <c r="H12">
        <f t="shared" si="6"/>
        <v>3</v>
      </c>
      <c r="I12">
        <f t="shared" si="7"/>
        <v>2</v>
      </c>
      <c r="J12">
        <f t="shared" si="8"/>
        <v>1</v>
      </c>
      <c r="K12">
        <f t="shared" si="9"/>
        <v>7</v>
      </c>
      <c r="L12">
        <f t="shared" si="10"/>
        <v>6</v>
      </c>
      <c r="M12" s="4">
        <f t="shared" si="11"/>
        <v>6</v>
      </c>
      <c r="N12" s="4">
        <f t="shared" si="12"/>
        <v>6</v>
      </c>
      <c r="O12" s="4">
        <f t="shared" si="13"/>
        <v>4</v>
      </c>
    </row>
    <row r="13" spans="1:15" x14ac:dyDescent="0.45">
      <c r="A13" s="1">
        <v>44541</v>
      </c>
      <c r="B13" s="2">
        <f t="shared" si="0"/>
        <v>44541</v>
      </c>
      <c r="C13" s="3">
        <f t="shared" si="1"/>
        <v>7</v>
      </c>
      <c r="D13" s="3">
        <f t="shared" si="2"/>
        <v>6</v>
      </c>
      <c r="E13" s="4">
        <f t="shared" si="3"/>
        <v>5</v>
      </c>
      <c r="F13" s="4">
        <f t="shared" si="4"/>
        <v>6</v>
      </c>
      <c r="G13">
        <f t="shared" si="5"/>
        <v>5</v>
      </c>
      <c r="H13">
        <f t="shared" si="6"/>
        <v>4</v>
      </c>
      <c r="I13">
        <f t="shared" si="7"/>
        <v>3</v>
      </c>
      <c r="J13">
        <f t="shared" si="8"/>
        <v>2</v>
      </c>
      <c r="K13">
        <f t="shared" si="9"/>
        <v>1</v>
      </c>
      <c r="L13">
        <f t="shared" si="10"/>
        <v>7</v>
      </c>
      <c r="M13" s="4">
        <f t="shared" si="11"/>
        <v>0</v>
      </c>
      <c r="N13" s="4">
        <f t="shared" si="12"/>
        <v>7</v>
      </c>
      <c r="O13" s="4">
        <f t="shared" si="13"/>
        <v>5</v>
      </c>
    </row>
    <row r="14" spans="1:15" x14ac:dyDescent="0.45">
      <c r="A14" s="1">
        <v>44542</v>
      </c>
      <c r="B14" s="2">
        <f t="shared" si="0"/>
        <v>44542</v>
      </c>
      <c r="C14" s="3">
        <f t="shared" si="1"/>
        <v>1</v>
      </c>
      <c r="D14" s="3">
        <f t="shared" si="2"/>
        <v>7</v>
      </c>
      <c r="E14" s="4">
        <f t="shared" si="3"/>
        <v>6</v>
      </c>
      <c r="F14" s="4">
        <f t="shared" si="4"/>
        <v>7</v>
      </c>
      <c r="G14">
        <f t="shared" si="5"/>
        <v>6</v>
      </c>
      <c r="H14">
        <f t="shared" si="6"/>
        <v>5</v>
      </c>
      <c r="I14">
        <f t="shared" si="7"/>
        <v>4</v>
      </c>
      <c r="J14">
        <f t="shared" si="8"/>
        <v>3</v>
      </c>
      <c r="K14">
        <f t="shared" si="9"/>
        <v>2</v>
      </c>
      <c r="L14">
        <f t="shared" si="10"/>
        <v>1</v>
      </c>
      <c r="M14" s="4">
        <f t="shared" si="11"/>
        <v>1</v>
      </c>
      <c r="N14" s="4">
        <f t="shared" si="12"/>
        <v>1</v>
      </c>
      <c r="O14" s="4">
        <f t="shared" si="13"/>
        <v>6</v>
      </c>
    </row>
    <row r="15" spans="1:15" x14ac:dyDescent="0.45">
      <c r="A15" s="1">
        <v>44543</v>
      </c>
      <c r="B15" s="2">
        <f t="shared" si="0"/>
        <v>44543</v>
      </c>
      <c r="C15" s="3">
        <f t="shared" si="1"/>
        <v>2</v>
      </c>
      <c r="D15" s="3">
        <f t="shared" si="2"/>
        <v>1</v>
      </c>
      <c r="E15" s="4">
        <f t="shared" si="3"/>
        <v>0</v>
      </c>
      <c r="F15" s="4">
        <f t="shared" si="4"/>
        <v>1</v>
      </c>
      <c r="G15">
        <f t="shared" si="5"/>
        <v>7</v>
      </c>
      <c r="H15">
        <f t="shared" si="6"/>
        <v>6</v>
      </c>
      <c r="I15">
        <f t="shared" si="7"/>
        <v>5</v>
      </c>
      <c r="J15">
        <f t="shared" si="8"/>
        <v>4</v>
      </c>
      <c r="K15">
        <f t="shared" si="9"/>
        <v>3</v>
      </c>
      <c r="L15">
        <f t="shared" si="10"/>
        <v>2</v>
      </c>
      <c r="M15" s="4">
        <f t="shared" si="11"/>
        <v>2</v>
      </c>
      <c r="N15" s="4">
        <f t="shared" si="12"/>
        <v>2</v>
      </c>
      <c r="O15" s="4">
        <f t="shared" si="13"/>
        <v>0</v>
      </c>
    </row>
    <row r="16" spans="1:15" x14ac:dyDescent="0.45">
      <c r="A16" s="1">
        <v>44544</v>
      </c>
      <c r="B16" s="2">
        <f t="shared" si="0"/>
        <v>44544</v>
      </c>
      <c r="C16" s="3">
        <f t="shared" si="1"/>
        <v>3</v>
      </c>
      <c r="D16" s="3">
        <f t="shared" si="2"/>
        <v>2</v>
      </c>
      <c r="E16" s="4">
        <f t="shared" si="3"/>
        <v>1</v>
      </c>
      <c r="F16" s="4">
        <f t="shared" si="4"/>
        <v>2</v>
      </c>
      <c r="G16">
        <f t="shared" si="5"/>
        <v>1</v>
      </c>
      <c r="H16">
        <f t="shared" si="6"/>
        <v>7</v>
      </c>
      <c r="I16">
        <f t="shared" si="7"/>
        <v>6</v>
      </c>
      <c r="J16">
        <f t="shared" si="8"/>
        <v>5</v>
      </c>
      <c r="K16">
        <f t="shared" si="9"/>
        <v>4</v>
      </c>
      <c r="L16">
        <f t="shared" si="10"/>
        <v>3</v>
      </c>
      <c r="M16" s="4">
        <f t="shared" si="11"/>
        <v>3</v>
      </c>
      <c r="N16" s="4">
        <f t="shared" si="12"/>
        <v>3</v>
      </c>
      <c r="O16" s="4">
        <f t="shared" si="13"/>
        <v>1</v>
      </c>
    </row>
    <row r="17" spans="1:15" x14ac:dyDescent="0.45">
      <c r="A17" s="1">
        <v>44545</v>
      </c>
      <c r="B17" s="2">
        <f t="shared" si="0"/>
        <v>44545</v>
      </c>
      <c r="C17" s="3">
        <f t="shared" si="1"/>
        <v>4</v>
      </c>
      <c r="D17" s="3">
        <f t="shared" si="2"/>
        <v>3</v>
      </c>
      <c r="E17" s="4">
        <f t="shared" si="3"/>
        <v>2</v>
      </c>
      <c r="F17" s="4">
        <f t="shared" si="4"/>
        <v>3</v>
      </c>
      <c r="G17">
        <f t="shared" si="5"/>
        <v>2</v>
      </c>
      <c r="H17">
        <f t="shared" si="6"/>
        <v>1</v>
      </c>
      <c r="I17">
        <f t="shared" si="7"/>
        <v>7</v>
      </c>
      <c r="J17">
        <f t="shared" si="8"/>
        <v>6</v>
      </c>
      <c r="K17">
        <f t="shared" si="9"/>
        <v>5</v>
      </c>
      <c r="L17">
        <f t="shared" si="10"/>
        <v>4</v>
      </c>
      <c r="M17" s="4">
        <f t="shared" si="11"/>
        <v>4</v>
      </c>
      <c r="N17" s="4">
        <f t="shared" si="12"/>
        <v>4</v>
      </c>
      <c r="O17" s="4">
        <f t="shared" si="13"/>
        <v>2</v>
      </c>
    </row>
    <row r="18" spans="1:15" x14ac:dyDescent="0.45">
      <c r="A18" s="1">
        <v>44546</v>
      </c>
      <c r="B18" s="2">
        <f t="shared" si="0"/>
        <v>44546</v>
      </c>
      <c r="C18" s="3">
        <f t="shared" si="1"/>
        <v>5</v>
      </c>
      <c r="D18" s="3">
        <f t="shared" si="2"/>
        <v>4</v>
      </c>
      <c r="E18" s="4">
        <f t="shared" si="3"/>
        <v>3</v>
      </c>
      <c r="F18" s="4">
        <f t="shared" si="4"/>
        <v>4</v>
      </c>
      <c r="G18">
        <f t="shared" si="5"/>
        <v>3</v>
      </c>
      <c r="H18">
        <f t="shared" si="6"/>
        <v>2</v>
      </c>
      <c r="I18">
        <f t="shared" si="7"/>
        <v>1</v>
      </c>
      <c r="J18">
        <f t="shared" si="8"/>
        <v>7</v>
      </c>
      <c r="K18">
        <f t="shared" si="9"/>
        <v>6</v>
      </c>
      <c r="L18">
        <f t="shared" si="10"/>
        <v>5</v>
      </c>
      <c r="M18" s="4">
        <f t="shared" si="11"/>
        <v>5</v>
      </c>
      <c r="N18" s="4">
        <f t="shared" si="12"/>
        <v>5</v>
      </c>
      <c r="O18" s="4">
        <f t="shared" si="13"/>
        <v>3</v>
      </c>
    </row>
    <row r="19" spans="1:15" x14ac:dyDescent="0.45">
      <c r="A19" s="1">
        <v>44547</v>
      </c>
      <c r="B19" s="2">
        <f t="shared" si="0"/>
        <v>44547</v>
      </c>
      <c r="C19" s="3">
        <f t="shared" si="1"/>
        <v>6</v>
      </c>
      <c r="D19" s="3">
        <f t="shared" si="2"/>
        <v>5</v>
      </c>
      <c r="E19" s="4">
        <f t="shared" si="3"/>
        <v>4</v>
      </c>
      <c r="F19" s="4">
        <f t="shared" si="4"/>
        <v>5</v>
      </c>
      <c r="G19">
        <f t="shared" si="5"/>
        <v>4</v>
      </c>
      <c r="H19">
        <f t="shared" si="6"/>
        <v>3</v>
      </c>
      <c r="I19">
        <f t="shared" si="7"/>
        <v>2</v>
      </c>
      <c r="J19">
        <f t="shared" si="8"/>
        <v>1</v>
      </c>
      <c r="K19">
        <f t="shared" si="9"/>
        <v>7</v>
      </c>
      <c r="L19">
        <f t="shared" si="10"/>
        <v>6</v>
      </c>
      <c r="M19" s="4">
        <f t="shared" si="11"/>
        <v>6</v>
      </c>
      <c r="N19" s="4">
        <f t="shared" si="12"/>
        <v>6</v>
      </c>
      <c r="O19" s="4">
        <f t="shared" si="13"/>
        <v>4</v>
      </c>
    </row>
    <row r="20" spans="1:15" x14ac:dyDescent="0.45">
      <c r="A20" s="1">
        <v>44548</v>
      </c>
      <c r="B20" s="2">
        <f t="shared" si="0"/>
        <v>44548</v>
      </c>
      <c r="C20" s="3">
        <f t="shared" si="1"/>
        <v>7</v>
      </c>
      <c r="D20" s="3">
        <f t="shared" si="2"/>
        <v>6</v>
      </c>
      <c r="E20" s="4">
        <f t="shared" si="3"/>
        <v>5</v>
      </c>
      <c r="F20" s="4">
        <f t="shared" si="4"/>
        <v>6</v>
      </c>
      <c r="G20">
        <f t="shared" si="5"/>
        <v>5</v>
      </c>
      <c r="H20">
        <f t="shared" si="6"/>
        <v>4</v>
      </c>
      <c r="I20">
        <f t="shared" si="7"/>
        <v>3</v>
      </c>
      <c r="J20">
        <f t="shared" si="8"/>
        <v>2</v>
      </c>
      <c r="K20">
        <f t="shared" si="9"/>
        <v>1</v>
      </c>
      <c r="L20">
        <f t="shared" si="10"/>
        <v>7</v>
      </c>
      <c r="M20" s="4">
        <f t="shared" si="11"/>
        <v>0</v>
      </c>
      <c r="N20" s="4">
        <f t="shared" si="12"/>
        <v>7</v>
      </c>
      <c r="O20" s="4">
        <f t="shared" si="13"/>
        <v>5</v>
      </c>
    </row>
    <row r="21" spans="1:15" x14ac:dyDescent="0.45">
      <c r="A21" s="1">
        <v>44549</v>
      </c>
      <c r="B21" s="2">
        <f t="shared" si="0"/>
        <v>44549</v>
      </c>
      <c r="C21" s="3">
        <f t="shared" si="1"/>
        <v>1</v>
      </c>
      <c r="D21" s="3">
        <f t="shared" si="2"/>
        <v>7</v>
      </c>
      <c r="E21" s="4">
        <f t="shared" si="3"/>
        <v>6</v>
      </c>
      <c r="F21" s="4">
        <f t="shared" si="4"/>
        <v>7</v>
      </c>
      <c r="G21">
        <f t="shared" si="5"/>
        <v>6</v>
      </c>
      <c r="H21">
        <f t="shared" si="6"/>
        <v>5</v>
      </c>
      <c r="I21">
        <f t="shared" si="7"/>
        <v>4</v>
      </c>
      <c r="J21">
        <f t="shared" si="8"/>
        <v>3</v>
      </c>
      <c r="K21">
        <f t="shared" si="9"/>
        <v>2</v>
      </c>
      <c r="L21">
        <f t="shared" si="10"/>
        <v>1</v>
      </c>
      <c r="M21" s="4">
        <f t="shared" si="11"/>
        <v>1</v>
      </c>
      <c r="N21" s="4">
        <f t="shared" si="12"/>
        <v>1</v>
      </c>
      <c r="O21" s="4">
        <f t="shared" si="13"/>
        <v>6</v>
      </c>
    </row>
    <row r="22" spans="1:15" x14ac:dyDescent="0.45">
      <c r="A22" s="1">
        <v>44550</v>
      </c>
      <c r="B22" s="2">
        <f t="shared" si="0"/>
        <v>44550</v>
      </c>
      <c r="C22" s="3">
        <f t="shared" si="1"/>
        <v>2</v>
      </c>
      <c r="D22" s="3">
        <f t="shared" si="2"/>
        <v>1</v>
      </c>
      <c r="E22" s="4">
        <f t="shared" si="3"/>
        <v>0</v>
      </c>
      <c r="F22" s="4">
        <f t="shared" si="4"/>
        <v>1</v>
      </c>
      <c r="G22">
        <f t="shared" si="5"/>
        <v>7</v>
      </c>
      <c r="H22">
        <f t="shared" si="6"/>
        <v>6</v>
      </c>
      <c r="I22">
        <f t="shared" si="7"/>
        <v>5</v>
      </c>
      <c r="J22">
        <f t="shared" si="8"/>
        <v>4</v>
      </c>
      <c r="K22">
        <f t="shared" si="9"/>
        <v>3</v>
      </c>
      <c r="L22">
        <f t="shared" si="10"/>
        <v>2</v>
      </c>
      <c r="M22" s="4">
        <f t="shared" si="11"/>
        <v>2</v>
      </c>
      <c r="N22" s="4">
        <f t="shared" si="12"/>
        <v>2</v>
      </c>
      <c r="O22" s="4">
        <f t="shared" si="13"/>
        <v>0</v>
      </c>
    </row>
    <row r="23" spans="1:15" x14ac:dyDescent="0.45">
      <c r="A23" s="1">
        <v>44551</v>
      </c>
      <c r="B23" s="2">
        <f t="shared" si="0"/>
        <v>44551</v>
      </c>
      <c r="C23" s="3">
        <f t="shared" si="1"/>
        <v>3</v>
      </c>
      <c r="D23" s="3">
        <f t="shared" si="2"/>
        <v>2</v>
      </c>
      <c r="E23" s="4">
        <f t="shared" si="3"/>
        <v>1</v>
      </c>
      <c r="F23" s="4">
        <f t="shared" si="4"/>
        <v>2</v>
      </c>
      <c r="G23">
        <f t="shared" si="5"/>
        <v>1</v>
      </c>
      <c r="H23">
        <f t="shared" si="6"/>
        <v>7</v>
      </c>
      <c r="I23">
        <f t="shared" si="7"/>
        <v>6</v>
      </c>
      <c r="J23">
        <f t="shared" si="8"/>
        <v>5</v>
      </c>
      <c r="K23">
        <f t="shared" si="9"/>
        <v>4</v>
      </c>
      <c r="L23">
        <f t="shared" si="10"/>
        <v>3</v>
      </c>
      <c r="M23" s="4">
        <f t="shared" si="11"/>
        <v>3</v>
      </c>
      <c r="N23" s="4">
        <f t="shared" si="12"/>
        <v>3</v>
      </c>
      <c r="O23" s="4">
        <f t="shared" si="13"/>
        <v>1</v>
      </c>
    </row>
    <row r="24" spans="1:15" x14ac:dyDescent="0.45">
      <c r="A24" s="1">
        <v>44552</v>
      </c>
      <c r="B24" s="2">
        <f t="shared" si="0"/>
        <v>44552</v>
      </c>
      <c r="C24" s="3">
        <f t="shared" si="1"/>
        <v>4</v>
      </c>
      <c r="D24" s="3">
        <f t="shared" si="2"/>
        <v>3</v>
      </c>
      <c r="E24" s="4">
        <f t="shared" si="3"/>
        <v>2</v>
      </c>
      <c r="F24" s="4">
        <f t="shared" si="4"/>
        <v>3</v>
      </c>
      <c r="G24">
        <f t="shared" si="5"/>
        <v>2</v>
      </c>
      <c r="H24">
        <f t="shared" si="6"/>
        <v>1</v>
      </c>
      <c r="I24">
        <f t="shared" si="7"/>
        <v>7</v>
      </c>
      <c r="J24">
        <f t="shared" si="8"/>
        <v>6</v>
      </c>
      <c r="K24">
        <f t="shared" si="9"/>
        <v>5</v>
      </c>
      <c r="L24">
        <f t="shared" si="10"/>
        <v>4</v>
      </c>
      <c r="M24" s="4">
        <f t="shared" si="11"/>
        <v>4</v>
      </c>
      <c r="N24" s="4">
        <f t="shared" si="12"/>
        <v>4</v>
      </c>
      <c r="O24" s="4">
        <f t="shared" si="13"/>
        <v>2</v>
      </c>
    </row>
    <row r="25" spans="1:15" x14ac:dyDescent="0.45">
      <c r="A25" s="1">
        <v>44553</v>
      </c>
      <c r="B25" s="2">
        <f t="shared" si="0"/>
        <v>44553</v>
      </c>
      <c r="C25" s="3">
        <f t="shared" si="1"/>
        <v>5</v>
      </c>
      <c r="D25" s="3">
        <f t="shared" si="2"/>
        <v>4</v>
      </c>
      <c r="E25" s="4">
        <f t="shared" si="3"/>
        <v>3</v>
      </c>
      <c r="F25" s="4">
        <f t="shared" si="4"/>
        <v>4</v>
      </c>
      <c r="G25">
        <f t="shared" si="5"/>
        <v>3</v>
      </c>
      <c r="H25">
        <f t="shared" si="6"/>
        <v>2</v>
      </c>
      <c r="I25">
        <f t="shared" si="7"/>
        <v>1</v>
      </c>
      <c r="J25">
        <f t="shared" si="8"/>
        <v>7</v>
      </c>
      <c r="K25">
        <f t="shared" si="9"/>
        <v>6</v>
      </c>
      <c r="L25">
        <f t="shared" si="10"/>
        <v>5</v>
      </c>
      <c r="M25" s="4">
        <f t="shared" si="11"/>
        <v>5</v>
      </c>
      <c r="N25" s="4">
        <f t="shared" si="12"/>
        <v>5</v>
      </c>
      <c r="O25" s="4">
        <f t="shared" si="13"/>
        <v>3</v>
      </c>
    </row>
    <row r="26" spans="1:15" x14ac:dyDescent="0.45">
      <c r="A26" s="1">
        <v>44554</v>
      </c>
      <c r="B26" s="2">
        <f t="shared" si="0"/>
        <v>44554</v>
      </c>
      <c r="C26" s="3">
        <f t="shared" si="1"/>
        <v>6</v>
      </c>
      <c r="D26" s="3">
        <f t="shared" si="2"/>
        <v>5</v>
      </c>
      <c r="E26" s="4">
        <f t="shared" si="3"/>
        <v>4</v>
      </c>
      <c r="F26" s="4">
        <f t="shared" si="4"/>
        <v>5</v>
      </c>
      <c r="G26">
        <f t="shared" si="5"/>
        <v>4</v>
      </c>
      <c r="H26">
        <f t="shared" si="6"/>
        <v>3</v>
      </c>
      <c r="I26">
        <f t="shared" si="7"/>
        <v>2</v>
      </c>
      <c r="J26">
        <f t="shared" si="8"/>
        <v>1</v>
      </c>
      <c r="K26">
        <f t="shared" si="9"/>
        <v>7</v>
      </c>
      <c r="L26">
        <f t="shared" si="10"/>
        <v>6</v>
      </c>
      <c r="M26" s="4">
        <f t="shared" si="11"/>
        <v>6</v>
      </c>
      <c r="N26" s="4">
        <f t="shared" si="12"/>
        <v>6</v>
      </c>
      <c r="O26" s="4">
        <f t="shared" si="13"/>
        <v>4</v>
      </c>
    </row>
    <row r="27" spans="1:15" x14ac:dyDescent="0.45">
      <c r="A27" s="1">
        <v>44555</v>
      </c>
      <c r="B27" s="2">
        <f t="shared" si="0"/>
        <v>44555</v>
      </c>
      <c r="C27" s="3">
        <f t="shared" si="1"/>
        <v>7</v>
      </c>
      <c r="D27" s="3">
        <f t="shared" si="2"/>
        <v>6</v>
      </c>
      <c r="E27" s="4">
        <f t="shared" si="3"/>
        <v>5</v>
      </c>
      <c r="F27" s="4">
        <f t="shared" si="4"/>
        <v>6</v>
      </c>
      <c r="G27">
        <f t="shared" si="5"/>
        <v>5</v>
      </c>
      <c r="H27">
        <f t="shared" si="6"/>
        <v>4</v>
      </c>
      <c r="I27">
        <f t="shared" si="7"/>
        <v>3</v>
      </c>
      <c r="J27">
        <f t="shared" si="8"/>
        <v>2</v>
      </c>
      <c r="K27">
        <f t="shared" si="9"/>
        <v>1</v>
      </c>
      <c r="L27">
        <f t="shared" si="10"/>
        <v>7</v>
      </c>
      <c r="M27" s="4">
        <f t="shared" si="11"/>
        <v>0</v>
      </c>
      <c r="N27" s="4">
        <f t="shared" si="12"/>
        <v>7</v>
      </c>
      <c r="O27" s="4">
        <f t="shared" si="13"/>
        <v>5</v>
      </c>
    </row>
    <row r="28" spans="1:15" x14ac:dyDescent="0.45">
      <c r="A28" s="1">
        <v>44556</v>
      </c>
      <c r="B28" s="2">
        <f t="shared" si="0"/>
        <v>44556</v>
      </c>
      <c r="C28" s="3">
        <f t="shared" si="1"/>
        <v>1</v>
      </c>
      <c r="D28" s="3">
        <f t="shared" si="2"/>
        <v>7</v>
      </c>
      <c r="E28" s="4">
        <f t="shared" si="3"/>
        <v>6</v>
      </c>
      <c r="F28" s="4">
        <f t="shared" si="4"/>
        <v>7</v>
      </c>
      <c r="G28">
        <f t="shared" si="5"/>
        <v>6</v>
      </c>
      <c r="H28">
        <f t="shared" si="6"/>
        <v>5</v>
      </c>
      <c r="I28">
        <f t="shared" si="7"/>
        <v>4</v>
      </c>
      <c r="J28">
        <f t="shared" si="8"/>
        <v>3</v>
      </c>
      <c r="K28">
        <f t="shared" si="9"/>
        <v>2</v>
      </c>
      <c r="L28">
        <f t="shared" si="10"/>
        <v>1</v>
      </c>
      <c r="M28" s="4">
        <f t="shared" si="11"/>
        <v>1</v>
      </c>
      <c r="N28" s="4">
        <f t="shared" si="12"/>
        <v>1</v>
      </c>
      <c r="O28" s="4">
        <f t="shared" si="13"/>
        <v>6</v>
      </c>
    </row>
    <row r="29" spans="1:15" x14ac:dyDescent="0.45">
      <c r="A29" s="1">
        <v>44557</v>
      </c>
      <c r="B29" s="2">
        <f t="shared" si="0"/>
        <v>44557</v>
      </c>
      <c r="C29" s="3">
        <f t="shared" si="1"/>
        <v>2</v>
      </c>
      <c r="D29" s="3">
        <f t="shared" si="2"/>
        <v>1</v>
      </c>
      <c r="E29" s="4">
        <f t="shared" si="3"/>
        <v>0</v>
      </c>
      <c r="F29" s="4">
        <f t="shared" si="4"/>
        <v>1</v>
      </c>
      <c r="G29">
        <f t="shared" si="5"/>
        <v>7</v>
      </c>
      <c r="H29">
        <f t="shared" si="6"/>
        <v>6</v>
      </c>
      <c r="I29">
        <f t="shared" si="7"/>
        <v>5</v>
      </c>
      <c r="J29">
        <f t="shared" si="8"/>
        <v>4</v>
      </c>
      <c r="K29">
        <f t="shared" si="9"/>
        <v>3</v>
      </c>
      <c r="L29">
        <f t="shared" si="10"/>
        <v>2</v>
      </c>
      <c r="M29" s="4">
        <f t="shared" si="11"/>
        <v>2</v>
      </c>
      <c r="N29" s="4">
        <f t="shared" si="12"/>
        <v>2</v>
      </c>
      <c r="O29" s="4">
        <f t="shared" si="13"/>
        <v>0</v>
      </c>
    </row>
    <row r="30" spans="1:15" x14ac:dyDescent="0.45">
      <c r="A30" s="1">
        <v>44558</v>
      </c>
      <c r="B30" s="2">
        <f t="shared" si="0"/>
        <v>44558</v>
      </c>
      <c r="C30" s="3">
        <f t="shared" si="1"/>
        <v>3</v>
      </c>
      <c r="D30" s="3">
        <f t="shared" si="2"/>
        <v>2</v>
      </c>
      <c r="E30" s="4">
        <f t="shared" si="3"/>
        <v>1</v>
      </c>
      <c r="F30" s="4">
        <f t="shared" si="4"/>
        <v>2</v>
      </c>
      <c r="G30">
        <f t="shared" si="5"/>
        <v>1</v>
      </c>
      <c r="H30">
        <f t="shared" si="6"/>
        <v>7</v>
      </c>
      <c r="I30">
        <f t="shared" si="7"/>
        <v>6</v>
      </c>
      <c r="J30">
        <f t="shared" si="8"/>
        <v>5</v>
      </c>
      <c r="K30">
        <f t="shared" si="9"/>
        <v>4</v>
      </c>
      <c r="L30">
        <f t="shared" si="10"/>
        <v>3</v>
      </c>
      <c r="M30" s="4">
        <f t="shared" si="11"/>
        <v>3</v>
      </c>
      <c r="N30" s="4">
        <f t="shared" si="12"/>
        <v>3</v>
      </c>
      <c r="O30" s="4">
        <f t="shared" si="13"/>
        <v>1</v>
      </c>
    </row>
    <row r="31" spans="1:15" x14ac:dyDescent="0.45">
      <c r="A31" s="1">
        <v>44559</v>
      </c>
      <c r="B31" s="2">
        <f t="shared" si="0"/>
        <v>44559</v>
      </c>
      <c r="C31" s="3">
        <f t="shared" si="1"/>
        <v>4</v>
      </c>
      <c r="D31" s="3">
        <f t="shared" si="2"/>
        <v>3</v>
      </c>
      <c r="E31" s="4">
        <f t="shared" si="3"/>
        <v>2</v>
      </c>
      <c r="F31" s="4">
        <f t="shared" si="4"/>
        <v>3</v>
      </c>
      <c r="G31">
        <f t="shared" si="5"/>
        <v>2</v>
      </c>
      <c r="H31">
        <f t="shared" si="6"/>
        <v>1</v>
      </c>
      <c r="I31">
        <f t="shared" si="7"/>
        <v>7</v>
      </c>
      <c r="J31">
        <f t="shared" si="8"/>
        <v>6</v>
      </c>
      <c r="K31">
        <f t="shared" si="9"/>
        <v>5</v>
      </c>
      <c r="L31">
        <f t="shared" si="10"/>
        <v>4</v>
      </c>
      <c r="M31" s="4">
        <f t="shared" si="11"/>
        <v>4</v>
      </c>
      <c r="N31" s="4">
        <f t="shared" si="12"/>
        <v>4</v>
      </c>
      <c r="O31" s="4">
        <f t="shared" si="13"/>
        <v>2</v>
      </c>
    </row>
    <row r="32" spans="1:15" x14ac:dyDescent="0.45">
      <c r="A32" s="1">
        <v>44560</v>
      </c>
      <c r="B32" s="2">
        <f t="shared" si="0"/>
        <v>44560</v>
      </c>
      <c r="C32" s="3">
        <f t="shared" si="1"/>
        <v>5</v>
      </c>
      <c r="D32" s="3">
        <f t="shared" si="2"/>
        <v>4</v>
      </c>
      <c r="E32" s="4">
        <f t="shared" si="3"/>
        <v>3</v>
      </c>
      <c r="F32" s="4">
        <f t="shared" si="4"/>
        <v>4</v>
      </c>
      <c r="G32">
        <f t="shared" si="5"/>
        <v>3</v>
      </c>
      <c r="H32">
        <f t="shared" si="6"/>
        <v>2</v>
      </c>
      <c r="I32">
        <f t="shared" si="7"/>
        <v>1</v>
      </c>
      <c r="J32">
        <f t="shared" si="8"/>
        <v>7</v>
      </c>
      <c r="K32">
        <f t="shared" si="9"/>
        <v>6</v>
      </c>
      <c r="L32">
        <f t="shared" si="10"/>
        <v>5</v>
      </c>
      <c r="M32" s="4">
        <f t="shared" si="11"/>
        <v>5</v>
      </c>
      <c r="N32" s="4">
        <f t="shared" si="12"/>
        <v>5</v>
      </c>
      <c r="O32" s="4">
        <f t="shared" si="13"/>
        <v>3</v>
      </c>
    </row>
    <row r="33" spans="1:15" x14ac:dyDescent="0.45">
      <c r="A33" s="1">
        <v>44561</v>
      </c>
      <c r="B33" s="2">
        <f t="shared" si="0"/>
        <v>44561</v>
      </c>
      <c r="C33" s="3">
        <f t="shared" si="1"/>
        <v>6</v>
      </c>
      <c r="D33" s="3">
        <f t="shared" si="2"/>
        <v>5</v>
      </c>
      <c r="E33" s="4">
        <f t="shared" si="3"/>
        <v>4</v>
      </c>
      <c r="F33" s="4">
        <f t="shared" si="4"/>
        <v>5</v>
      </c>
      <c r="G33">
        <f t="shared" si="5"/>
        <v>4</v>
      </c>
      <c r="H33">
        <f t="shared" si="6"/>
        <v>3</v>
      </c>
      <c r="I33">
        <f t="shared" si="7"/>
        <v>2</v>
      </c>
      <c r="J33">
        <f t="shared" si="8"/>
        <v>1</v>
      </c>
      <c r="K33">
        <f t="shared" si="9"/>
        <v>7</v>
      </c>
      <c r="L33">
        <f t="shared" si="10"/>
        <v>6</v>
      </c>
      <c r="M33" s="4">
        <f t="shared" si="11"/>
        <v>6</v>
      </c>
      <c r="N33" s="4">
        <f t="shared" si="12"/>
        <v>6</v>
      </c>
      <c r="O33" s="4">
        <f t="shared" si="13"/>
        <v>4</v>
      </c>
    </row>
    <row r="34" spans="1:15" x14ac:dyDescent="0.45">
      <c r="A34" s="1"/>
    </row>
    <row r="35" spans="1:15" x14ac:dyDescent="0.45">
      <c r="A35" s="1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D06B5-DB2A-43D5-B263-6839E00D6EDC}">
  <dimension ref="A1:P7"/>
  <sheetViews>
    <sheetView zoomScale="96" zoomScaleNormal="96" workbookViewId="0">
      <selection activeCell="A4" sqref="A4"/>
    </sheetView>
  </sheetViews>
  <sheetFormatPr defaultRowHeight="18" x14ac:dyDescent="0.45"/>
  <cols>
    <col min="1" max="1" width="27.796875" customWidth="1"/>
    <col min="2" max="2" width="11.59765625" customWidth="1"/>
    <col min="3" max="3" width="12.09765625" customWidth="1"/>
    <col min="4" max="4" width="13.5" customWidth="1"/>
    <col min="5" max="5" width="1.796875" customWidth="1"/>
    <col min="6" max="6" width="2.796875" hidden="1" customWidth="1"/>
    <col min="7" max="7" width="3.19921875" hidden="1" customWidth="1"/>
    <col min="8" max="8" width="3.796875" hidden="1" customWidth="1"/>
    <col min="9" max="9" width="2.59765625" hidden="1" customWidth="1"/>
    <col min="10" max="13" width="2.8984375" hidden="1" customWidth="1"/>
    <col min="14" max="14" width="9.296875" customWidth="1"/>
    <col min="15" max="15" width="8.8984375" customWidth="1"/>
    <col min="16" max="16" width="7" customWidth="1"/>
  </cols>
  <sheetData>
    <row r="1" spans="1:16" s="16" customFormat="1" ht="26.4" x14ac:dyDescent="0.45">
      <c r="B1" s="17" t="s">
        <v>22</v>
      </c>
      <c r="C1" s="17" t="s">
        <v>16</v>
      </c>
      <c r="D1" s="17" t="s">
        <v>17</v>
      </c>
      <c r="E1" s="26"/>
    </row>
    <row r="2" spans="1:16" s="16" customFormat="1" ht="27" thickBot="1" x14ac:dyDescent="0.5">
      <c r="B2" s="18" t="s">
        <v>13</v>
      </c>
      <c r="C2" s="18" t="s">
        <v>14</v>
      </c>
      <c r="D2" s="18" t="s">
        <v>15</v>
      </c>
      <c r="E2" s="26"/>
    </row>
    <row r="3" spans="1:16" s="16" customFormat="1" ht="33" thickBot="1" x14ac:dyDescent="0.5">
      <c r="A3" s="35">
        <v>44542</v>
      </c>
      <c r="B3" s="19">
        <f>YEAR(A3)</f>
        <v>2021</v>
      </c>
      <c r="C3" s="22">
        <f>MONTH(A3)</f>
        <v>12</v>
      </c>
      <c r="D3" s="22">
        <f>DAY(A3)</f>
        <v>12</v>
      </c>
      <c r="E3" s="26"/>
      <c r="F3" s="16" t="str">
        <f>RIGHT(D3,1)</f>
        <v>2</v>
      </c>
      <c r="G3" s="16" t="str">
        <f>IF(D3&gt;=10,LEFT(D3,1),0)</f>
        <v>1</v>
      </c>
      <c r="H3" s="16" t="str">
        <f>RIGHT(C3,1)</f>
        <v>2</v>
      </c>
      <c r="I3" s="16" t="str">
        <f>IF(C3&gt;=10,LEFT(C3,1),0)</f>
        <v>1</v>
      </c>
      <c r="J3" s="16" t="str">
        <f>MID($B$3,4,1)</f>
        <v>1</v>
      </c>
      <c r="K3" s="16" t="str">
        <f>MID($B$3,3,1)</f>
        <v>2</v>
      </c>
      <c r="L3" s="16" t="str">
        <f>MID($B$3,2,1)</f>
        <v>0</v>
      </c>
      <c r="M3" s="16" t="str">
        <f>MID($B$3,1,1)</f>
        <v>2</v>
      </c>
      <c r="N3" s="23" t="str">
        <f>F3&amp;G3&amp;H3&amp;I3</f>
        <v>2121</v>
      </c>
      <c r="O3" s="24" t="str">
        <f>J3&amp;K3</f>
        <v>12</v>
      </c>
      <c r="P3" s="25" t="str">
        <f>L3&amp;M3</f>
        <v>02</v>
      </c>
    </row>
    <row r="4" spans="1:16" s="16" customFormat="1" ht="26.4" x14ac:dyDescent="0.45">
      <c r="A4" s="20">
        <f>A3</f>
        <v>44542</v>
      </c>
      <c r="E4" s="26"/>
    </row>
    <row r="5" spans="1:16" s="16" customFormat="1" ht="26.4" x14ac:dyDescent="0.45">
      <c r="A5" s="21">
        <f>A3</f>
        <v>44542</v>
      </c>
      <c r="E5" s="26"/>
    </row>
    <row r="6" spans="1:16" x14ac:dyDescent="0.45">
      <c r="E6" s="27"/>
    </row>
    <row r="7" spans="1:16" x14ac:dyDescent="0.45">
      <c r="E7" s="27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日付関数(基本)</vt:lpstr>
      <vt:lpstr>曜日に関して</vt:lpstr>
      <vt:lpstr>他の関数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植松昌彦</cp:lastModifiedBy>
  <dcterms:created xsi:type="dcterms:W3CDTF">2021-12-08T09:20:51Z</dcterms:created>
  <dcterms:modified xsi:type="dcterms:W3CDTF">2021-12-09T08:48:54Z</dcterms:modified>
</cp:coreProperties>
</file>